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3"/>
  <workbookPr filterPrivacy="1" defaultThemeVersion="124226"/>
  <xr:revisionPtr revIDLastSave="0" documentId="13_ncr:1_{D4CC5C55-1E51-8B45-AF2F-905AF2D3A4B3}" xr6:coauthVersionLast="47" xr6:coauthVersionMax="47" xr10:uidLastSave="{00000000-0000-0000-0000-000000000000}"/>
  <bookViews>
    <workbookView xWindow="0" yWindow="760" windowWidth="30240" windowHeight="17540" tabRatio="727" xr2:uid="{00000000-000D-0000-FFFF-FFFF00000000}"/>
  </bookViews>
  <sheets>
    <sheet name="TB" sheetId="20" r:id="rId1"/>
    <sheet name="Statement of Income" sheetId="4" r:id="rId2"/>
    <sheet name="Statement of Changes in Partner" sheetId="6" r:id="rId3"/>
    <sheet name="BS" sheetId="19" r:id="rId4"/>
    <sheet name="Statement of Cash Flows " sheetId="5" r:id="rId5"/>
  </sheets>
  <definedNames>
    <definedName name="OLE_LINK13" localSheetId="3">BS!$C$12</definedName>
    <definedName name="OLE_LINK14" localSheetId="3">BS!$B$13</definedName>
    <definedName name="OLE_LINK15" localSheetId="3">BS!$C$13</definedName>
    <definedName name="OLE_LINK16" localSheetId="3">BS!#REF!</definedName>
    <definedName name="OLE_LINK17" localSheetId="3">BS!#REF!</definedName>
    <definedName name="OLE_LINK18" localSheetId="3">BS!#REF!</definedName>
    <definedName name="OLE_LINK19" localSheetId="3">BS!#REF!</definedName>
    <definedName name="OLE_LINK20" localSheetId="3">BS!#REF!</definedName>
    <definedName name="OLE_LINK21" localSheetId="3">BS!#REF!</definedName>
    <definedName name="OLE_LINK22" localSheetId="3">BS!#REF!</definedName>
    <definedName name="OLE_LINK23" localSheetId="3">BS!#REF!</definedName>
    <definedName name="OLE_LINK24" localSheetId="3">BS!$B$18</definedName>
    <definedName name="OLE_LINK25" localSheetId="3">BS!#REF!</definedName>
    <definedName name="OLE_LINK26" localSheetId="3">BS!$B$26</definedName>
    <definedName name="OLE_LINK27" localSheetId="3">BS!$C$26</definedName>
    <definedName name="OLE_LINK28" localSheetId="3">BS!$B$27</definedName>
    <definedName name="OLE_LINK29" localSheetId="3">BS!$C$27</definedName>
    <definedName name="OLE_LINK30" localSheetId="3">BS!$A$28</definedName>
    <definedName name="OLE_LINK32" localSheetId="3">BS!$C$28</definedName>
    <definedName name="OLE_LINK33" localSheetId="3">BS!$A$29</definedName>
    <definedName name="OLE_LINK34" localSheetId="3">BS!$B$29</definedName>
    <definedName name="OLE_LINK35" localSheetId="3">BS!$C$29</definedName>
    <definedName name="OLE_LINK36" localSheetId="3">BS!#REF!</definedName>
    <definedName name="OLE_LINK37" localSheetId="3">BS!#REF!</definedName>
    <definedName name="OLE_LINK38" localSheetId="3">BS!#REF!</definedName>
    <definedName name="OLE_LINK39" localSheetId="3">BS!#REF!</definedName>
    <definedName name="OLE_LINK4" localSheetId="3">BS!$B$10</definedName>
    <definedName name="OLE_LINK40" localSheetId="3">BS!#REF!</definedName>
    <definedName name="OLE_LINK41" localSheetId="3">BS!#REF!</definedName>
    <definedName name="OLE_LINK42" localSheetId="3">BS!$A$34</definedName>
    <definedName name="OLE_LINK43" localSheetId="3">BS!$B$34</definedName>
    <definedName name="OLE_LINK44" localSheetId="3">BS!$A$35</definedName>
    <definedName name="OLE_LINK45" localSheetId="3">BS!$B$35</definedName>
    <definedName name="OLE_LINK46" localSheetId="3">BS!#REF!</definedName>
    <definedName name="OLE_LINK47" localSheetId="3">BS!#REF!</definedName>
    <definedName name="OLE_LINK48" localSheetId="3">BS!$B$42</definedName>
    <definedName name="OLE_LINK5" localSheetId="3">BS!#REF!</definedName>
    <definedName name="OLE_LINK50" localSheetId="3">BS!$C$45</definedName>
    <definedName name="OLE_LINK59" localSheetId="1">'Statement of Income'!$B$10</definedName>
    <definedName name="OLE_LINK6" localSheetId="3">BS!$B$11</definedName>
    <definedName name="OLE_LINK60" localSheetId="1">'Statement of Income'!#REF!</definedName>
    <definedName name="OLE_LINK61" localSheetId="1">'Statement of Income'!#REF!</definedName>
    <definedName name="OLE_LINK62" localSheetId="1">'Statement of Income'!#REF!</definedName>
    <definedName name="OLE_LINK63" localSheetId="1">'Statement of Income'!#REF!</definedName>
    <definedName name="OLE_LINK64" localSheetId="1">'Statement of Income'!$A$15</definedName>
    <definedName name="OLE_LINK65" localSheetId="1">'Statement of Income'!#REF!</definedName>
    <definedName name="OLE_LINK66" localSheetId="1">'Statement of Income'!#REF!</definedName>
    <definedName name="OLE_LINK7" localSheetId="3">BS!$C$11</definedName>
    <definedName name="OLE_LINK8" localSheetId="3">BS!$A$12</definedName>
    <definedName name="OLE_LINK9" localSheetId="3">BS!$B$12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20" l="1"/>
  <c r="G71" i="20" s="1"/>
  <c r="F69" i="20"/>
  <c r="E69" i="20"/>
  <c r="E71" i="20" s="1"/>
  <c r="D69" i="20"/>
  <c r="C69" i="20"/>
  <c r="B69" i="20"/>
  <c r="C72" i="20" s="1"/>
  <c r="B35" i="5" l="1"/>
  <c r="B13" i="4"/>
  <c r="B17" i="4" s="1"/>
  <c r="B25" i="4" s="1"/>
  <c r="B29" i="4" l="1"/>
  <c r="C37" i="19"/>
  <c r="B37" i="19"/>
  <c r="C19" i="19"/>
  <c r="D14" i="6" l="1"/>
  <c r="B41" i="5" l="1"/>
  <c r="C31" i="19" l="1"/>
  <c r="B31" i="19"/>
  <c r="C15" i="19"/>
  <c r="B15" i="19"/>
  <c r="F12" i="6" l="1"/>
  <c r="F11" i="6"/>
  <c r="E14" i="6"/>
  <c r="C14" i="6"/>
  <c r="B14" i="6"/>
  <c r="F14" i="6" l="1"/>
  <c r="B16" i="5"/>
  <c r="B29" i="5" s="1"/>
  <c r="B43" i="5" s="1"/>
  <c r="C46" i="19"/>
  <c r="B46" i="19"/>
  <c r="B39" i="19"/>
  <c r="C39" i="19"/>
  <c r="C21" i="19"/>
  <c r="B19" i="19"/>
  <c r="B21" i="19" s="1"/>
  <c r="B46" i="5" l="1"/>
  <c r="C48" i="19"/>
  <c r="B48" i="19"/>
</calcChain>
</file>

<file path=xl/sharedStrings.xml><?xml version="1.0" encoding="utf-8"?>
<sst xmlns="http://schemas.openxmlformats.org/spreadsheetml/2006/main" count="195" uniqueCount="162">
  <si>
    <t>BALANCE SHEET</t>
  </si>
  <si>
    <t>ASSETS</t>
  </si>
  <si>
    <t>STATEMENT OF INCOME</t>
  </si>
  <si>
    <t>Other income</t>
  </si>
  <si>
    <t>Zakat</t>
  </si>
  <si>
    <t>STATEMENT OF CASH FLOWS</t>
  </si>
  <si>
    <t>Total</t>
  </si>
  <si>
    <t>Current assets:</t>
  </si>
  <si>
    <t>Total current assets</t>
  </si>
  <si>
    <t>Non-current assets:</t>
  </si>
  <si>
    <t>Total non-current assets</t>
  </si>
  <si>
    <t>Total assets</t>
  </si>
  <si>
    <t>LIABILITIES AND SHAREHOLDERS' EQUITY</t>
  </si>
  <si>
    <t>Current liabilities:</t>
  </si>
  <si>
    <t>Total current liabilities</t>
  </si>
  <si>
    <t>Non-current liabilities:</t>
  </si>
  <si>
    <t>Total non-current liabilities</t>
  </si>
  <si>
    <t>Total liabilities</t>
  </si>
  <si>
    <t>Statutory reserve</t>
  </si>
  <si>
    <t>Retained earnings</t>
  </si>
  <si>
    <r>
      <t>Total liabilities and shareholders’ equity</t>
    </r>
    <r>
      <rPr>
        <sz val="11"/>
        <color rgb="FF000000"/>
        <rFont val="Times New Roman"/>
        <family val="1"/>
      </rPr>
      <t xml:space="preserve"> </t>
    </r>
  </si>
  <si>
    <t>General and administrative expenses</t>
  </si>
  <si>
    <t>(A Limited Liability Company)</t>
  </si>
  <si>
    <t xml:space="preserve">(Expressed in Saudi Arabian Riyals) </t>
  </si>
  <si>
    <t>(Expressed in Saudi Arabian Riyals)</t>
  </si>
  <si>
    <t xml:space="preserve">   Depreciation</t>
  </si>
  <si>
    <t xml:space="preserve">                         </t>
  </si>
  <si>
    <t>Due from related parties</t>
  </si>
  <si>
    <t>Property and equipments- Net</t>
  </si>
  <si>
    <t>Due to related parties</t>
  </si>
  <si>
    <t>Provision for zakat</t>
  </si>
  <si>
    <t>Provision for end of service benefits</t>
  </si>
  <si>
    <t>SR</t>
  </si>
  <si>
    <t xml:space="preserve"> Zakat</t>
  </si>
  <si>
    <t xml:space="preserve"> Net adjusted profit</t>
  </si>
  <si>
    <t>Changes in current assets and liabilities:</t>
  </si>
  <si>
    <t xml:space="preserve">Cash </t>
  </si>
  <si>
    <t>Additional capital</t>
  </si>
  <si>
    <t>Gross operating profit</t>
  </si>
  <si>
    <t xml:space="preserve">   End of service benefit</t>
  </si>
  <si>
    <t>End of service benefits paid</t>
  </si>
  <si>
    <t>Zakat paid</t>
  </si>
  <si>
    <t xml:space="preserve">  Purchase of property and equipments</t>
  </si>
  <si>
    <t xml:space="preserve">  Proceeds from disposal of property and equipments</t>
  </si>
  <si>
    <t>CASH FLOWS FROM FINANCING ACTIVITIES</t>
  </si>
  <si>
    <t>CASH FLOWS FROM OPERATING ACTIVITIES</t>
  </si>
  <si>
    <t>CASH FLOWS FROM INVESTING ACTIVITIES</t>
  </si>
  <si>
    <t>Distributed profit</t>
  </si>
  <si>
    <t>CASH AT BEGINNING OF THE YEAR</t>
  </si>
  <si>
    <t>CASH AT END OF THE YEAR</t>
  </si>
  <si>
    <t>Accounts receivables - Net</t>
  </si>
  <si>
    <t>Inventories - Net</t>
  </si>
  <si>
    <t>Prepaid expenses and other accounts receivables</t>
  </si>
  <si>
    <t>LIABILITIES</t>
  </si>
  <si>
    <t>Current portion of Saudi Industrial Development Fund</t>
  </si>
  <si>
    <t>Accounts payables</t>
  </si>
  <si>
    <t>Accrued expenses &amp; other accounts payables</t>
  </si>
  <si>
    <t>Saudi Industrial Development Fund loan -Long term</t>
  </si>
  <si>
    <t>Due to related parties -Long term</t>
  </si>
  <si>
    <t>Cost of sales</t>
  </si>
  <si>
    <t>Sales</t>
  </si>
  <si>
    <t>Selling and marketing expenses</t>
  </si>
  <si>
    <t>Total operating (loss) profit</t>
  </si>
  <si>
    <t>Financial and administration charges</t>
  </si>
  <si>
    <t>Net (loss) profit for the year before zakat</t>
  </si>
  <si>
    <t>Net (loss) profit for the year</t>
  </si>
  <si>
    <t>Adjustment to reconcile net (loss) profit to net cash provided by (used in);</t>
  </si>
  <si>
    <t>Accounts receivables</t>
  </si>
  <si>
    <t>Inventories</t>
  </si>
  <si>
    <t>accrued expenses and other accounts payables</t>
  </si>
  <si>
    <t>Net cash provided by operating activities:</t>
  </si>
  <si>
    <t>Net cash (used in) investing activities</t>
  </si>
  <si>
    <t>Net cash provided by financing activities</t>
  </si>
  <si>
    <t>NET (DECREASE) IN CASH</t>
  </si>
  <si>
    <t>Non-Cash transactions</t>
  </si>
  <si>
    <t>Profit distributed</t>
  </si>
  <si>
    <t>STATEMENT OF CHANGES IN PARTNERS’ EQUITY</t>
  </si>
  <si>
    <t>PARTNERS' EQUITY</t>
  </si>
  <si>
    <t xml:space="preserve">Capital </t>
  </si>
  <si>
    <t>Total partners’ equity</t>
  </si>
  <si>
    <t>Additional Capital</t>
  </si>
  <si>
    <t>Statutory Reserve</t>
  </si>
  <si>
    <t>Share Capital</t>
  </si>
  <si>
    <t>For the year ended December 31, 2024</t>
  </si>
  <si>
    <t>Balance at 31 December 2023</t>
  </si>
  <si>
    <t>Net profit for the year 2024</t>
  </si>
  <si>
    <t>Balance as at 31 December 2024</t>
  </si>
  <si>
    <t>As at December 31, 2024</t>
  </si>
  <si>
    <t/>
  </si>
  <si>
    <t>الرصيد الافتتاحي</t>
  </si>
  <si>
    <t>الحركة</t>
  </si>
  <si>
    <t>الرصيد الختامي</t>
  </si>
  <si>
    <t>اسم الحساب</t>
  </si>
  <si>
    <t>مدين</t>
  </si>
  <si>
    <t>دائن</t>
  </si>
  <si>
    <t xml:space="preserve">          11010301 - حساب صندوق راكان الغامدي</t>
  </si>
  <si>
    <t xml:space="preserve">          11010401 - فارس العجمي عهدة نقدية</t>
  </si>
  <si>
    <t xml:space="preserve">        110202 - الحساب الرئيسي بنك الراجحي</t>
  </si>
  <si>
    <t xml:space="preserve">          11020301 - حساب البنك لنقاط البيع راكان الغامدي</t>
  </si>
  <si>
    <t xml:space="preserve">      1103 - المدينون</t>
  </si>
  <si>
    <t xml:space="preserve">        110401 - تأمين طبي مقدم</t>
  </si>
  <si>
    <t xml:space="preserve">        110402 - إيجار مقدم</t>
  </si>
  <si>
    <t xml:space="preserve">        110403 - خطابات الضمان</t>
  </si>
  <si>
    <t xml:space="preserve">        110404 - مصاريف اخرى مدفوعة مقدما</t>
  </si>
  <si>
    <t xml:space="preserve">      1105 - مدفوعات مقدمة للموظفين</t>
  </si>
  <si>
    <t xml:space="preserve">      1106 - المخزون</t>
  </si>
  <si>
    <t xml:space="preserve">        110701 - حسابات مخزون وسيط  رقم 1</t>
  </si>
  <si>
    <t xml:space="preserve">        110702 - حسابات مخزون وسيط  رقم 2</t>
  </si>
  <si>
    <t xml:space="preserve">        120103 - المعدات</t>
  </si>
  <si>
    <t xml:space="preserve">        120104 - أجهزة مكتبية وطابعات</t>
  </si>
  <si>
    <t xml:space="preserve">        120105 - سيارات</t>
  </si>
  <si>
    <t xml:space="preserve">        120106 - الأثاث والمفروشات</t>
  </si>
  <si>
    <t xml:space="preserve">      2101 - الدائنون</t>
  </si>
  <si>
    <t xml:space="preserve">      2105 - ضريبة القيمة المضافة المستحقة</t>
  </si>
  <si>
    <t xml:space="preserve">      2106 - الزكاة المستحقة</t>
  </si>
  <si>
    <t xml:space="preserve">      2108 - مستحقات المؤسسة العامة للتأمينات الاجتماعية</t>
  </si>
  <si>
    <t xml:space="preserve">      2109 - مجمع الاستهلاك</t>
  </si>
  <si>
    <t xml:space="preserve">        210902 - مجمع استهلاك المعدات</t>
  </si>
  <si>
    <t xml:space="preserve">        210903 - مجمع استهلاك أجهزة مكتبية وطابعات</t>
  </si>
  <si>
    <t xml:space="preserve">        210904 - مجمع اهلاك السيارات</t>
  </si>
  <si>
    <t xml:space="preserve">        210905 - مجمع اهلاك الأثاث والمفروشات</t>
  </si>
  <si>
    <t xml:space="preserve">      2111 - الدائنون بالعملة الأجنبية</t>
  </si>
  <si>
    <t xml:space="preserve">      2112 - تذاكر مستحقة للموظفين</t>
  </si>
  <si>
    <t xml:space="preserve">      2113 - رصيد اجازات مستحق للموظفين</t>
  </si>
  <si>
    <t xml:space="preserve">      2202 - مخصص مكافأة نهاية الخدمة</t>
  </si>
  <si>
    <t xml:space="preserve">        310101 - رأس المال- هاشم الشريف</t>
  </si>
  <si>
    <t xml:space="preserve">        310102 - رأس المال- حسين الشريف</t>
  </si>
  <si>
    <t xml:space="preserve">      3102 - رأس المال الإضافي المدفوع</t>
  </si>
  <si>
    <t xml:space="preserve">      3301 - احتياطي نظامي</t>
  </si>
  <si>
    <t xml:space="preserve">      3402 - الأرباح المبقاة (أو الخسائر)</t>
  </si>
  <si>
    <t xml:space="preserve">  4 - الإيرادات</t>
  </si>
  <si>
    <t xml:space="preserve">    41 - الإيرادات التشغيلية</t>
  </si>
  <si>
    <t xml:space="preserve">      4101 - إيرادات المبيعات/ الخدمات</t>
  </si>
  <si>
    <t xml:space="preserve">      5101 - تكلفة البضاعة المباعة</t>
  </si>
  <si>
    <t xml:space="preserve">        520101 - مصاريف الرواتب - الأساسي</t>
  </si>
  <si>
    <t xml:space="preserve">        520102 - مصاريف الرواتب - بدل السكن</t>
  </si>
  <si>
    <t xml:space="preserve">        520103 - مصاريف الرواتب - بدل المواصلات</t>
  </si>
  <si>
    <t xml:space="preserve">        520104 - مصاريف الرواتب - العمل الإضافي</t>
  </si>
  <si>
    <t xml:space="preserve">        520105 - مصاريف الرواتب - مكافئات آخرى</t>
  </si>
  <si>
    <t xml:space="preserve">        520106 - خصومات غياب وتأخر الموظفين</t>
  </si>
  <si>
    <t xml:space="preserve">        520107 - مصروف مكافأة نهاية الخدمة</t>
  </si>
  <si>
    <t xml:space="preserve">        520108 - مصاريف إجازات الموظفين السنويه</t>
  </si>
  <si>
    <t xml:space="preserve">      5202 - تأمين طبي</t>
  </si>
  <si>
    <t xml:space="preserve">      5203 - مصاريف تسويقية ودعائية</t>
  </si>
  <si>
    <t xml:space="preserve">      5204 - مصاريف الإيجار</t>
  </si>
  <si>
    <t xml:space="preserve">      5206 - تذاكر سفر</t>
  </si>
  <si>
    <t xml:space="preserve">      5207 - مصروف التأمينات الاجتماعية</t>
  </si>
  <si>
    <t xml:space="preserve">      5208 - الرسوم الحكومية</t>
  </si>
  <si>
    <t xml:space="preserve">      5210 - مصاريف خدمات المكتب</t>
  </si>
  <si>
    <t xml:space="preserve">      5211 - مصاريف مكتبية ومطبوعات</t>
  </si>
  <si>
    <t xml:space="preserve">      5212 - مصاريف ضيافة</t>
  </si>
  <si>
    <t xml:space="preserve">      5213 - عمولات بنكية</t>
  </si>
  <si>
    <t xml:space="preserve">      5214 - مصاريف أخرى</t>
  </si>
  <si>
    <t xml:space="preserve">        521502 - مصروف إهلاك المعدات</t>
  </si>
  <si>
    <t xml:space="preserve">        521503 - مصروف إهلاك أجهزة مكتبية وطابعات</t>
  </si>
  <si>
    <t xml:space="preserve">        521504 - مصروف اهلاك السيارات</t>
  </si>
  <si>
    <t xml:space="preserve">        521505 - مصروف إهلاك الأثاث والمفروشات</t>
  </si>
  <si>
    <t xml:space="preserve">      5216 - مصاريف المنافسات</t>
  </si>
  <si>
    <t xml:space="preserve">      5217 - مصاريف مكتبية نثريه</t>
  </si>
  <si>
    <t xml:space="preserve">      5301 - مصروف زكاة</t>
  </si>
  <si>
    <t xml:space="preserve">      5303 - الربح والخسارة من عملية صرف العملات الأجنبية</t>
  </si>
  <si>
    <t>المجموع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</si>
</sst>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##0;###0"/>
    <numFmt numFmtId="165" formatCode="#,##0;#,##0"/>
    <numFmt numFmtId="166" formatCode="_(* #,##0_);_(* \(#,##0\);_(* &quot;-&quot;??_);_(@_)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464646"/>
      <name val="Calibri"/>
      <family val="2"/>
      <scheme val="minor"/>
    </font>
    <font>
      <i/>
      <sz val="11"/>
      <name val="Calibri"/>
      <family val="2"/>
      <scheme val="minor"/>
    </font>
    <font>
      <sz val="10"/>
      <color theme="1"/>
      <name val="Times New Roman"/>
      <family val="1"/>
    </font>
    <font>
      <u/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u/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.5"/>
      <color rgb="FF000000"/>
      <name val="Times New Roman"/>
      <family val="1"/>
    </font>
    <font>
      <sz val="10.5"/>
      <color rgb="FF000000"/>
      <name val="Times New Roman"/>
      <family val="1"/>
    </font>
    <font>
      <b/>
      <sz val="4.5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0F0F0F"/>
      <name val="Times New Roman"/>
      <family val="1"/>
    </font>
    <font>
      <b/>
      <sz val="12"/>
      <color theme="0"/>
      <name val="Times New Roman"/>
      <family val="1"/>
    </font>
    <font>
      <b/>
      <sz val="11"/>
      <color rgb="FF0F0F0F"/>
      <name val="Times New Roman"/>
      <family val="1"/>
    </font>
    <font>
      <sz val="11"/>
      <color rgb="FFFF0000"/>
      <name val="Times New Roman"/>
      <family val="1"/>
    </font>
    <font>
      <sz val="10.5"/>
      <color rgb="FF151515"/>
      <name val="Times New Roman"/>
      <family val="1"/>
    </font>
    <font>
      <sz val="11"/>
      <color rgb="FF151515"/>
      <name val="Times New Roman"/>
      <family val="1"/>
    </font>
    <font>
      <b/>
      <sz val="11"/>
      <color rgb="FF151515"/>
      <name val="Times New Roman"/>
      <family val="1"/>
    </font>
    <font>
      <b/>
      <sz val="10"/>
      <name val="Arial"/>
      <family val="1"/>
    </font>
    <font>
      <sz val="10"/>
      <name val="Arial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66" fontId="5" fillId="0" borderId="0" xfId="1" applyNumberFormat="1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37" fontId="4" fillId="0" borderId="0" xfId="0" applyNumberFormat="1" applyFont="1" applyAlignment="1">
      <alignment horizontal="left" vertical="top" wrapText="1"/>
    </xf>
    <xf numFmtId="164" fontId="4" fillId="0" borderId="0" xfId="0" applyNumberFormat="1" applyFont="1" applyAlignment="1">
      <alignment horizontal="left" vertical="top" wrapText="1"/>
    </xf>
    <xf numFmtId="165" fontId="4" fillId="0" borderId="0" xfId="0" applyNumberFormat="1" applyFont="1" applyAlignment="1">
      <alignment horizontal="left" vertical="top" wrapText="1"/>
    </xf>
    <xf numFmtId="0" fontId="6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3" fontId="14" fillId="0" borderId="0" xfId="1" applyFont="1" applyAlignment="1">
      <alignment horizontal="right" vertical="center"/>
    </xf>
    <xf numFmtId="43" fontId="6" fillId="0" borderId="0" xfId="1" applyFont="1" applyAlignment="1">
      <alignment vertical="top"/>
    </xf>
    <xf numFmtId="43" fontId="6" fillId="0" borderId="0" xfId="1" applyFont="1" applyAlignment="1">
      <alignment horizontal="right" vertical="center"/>
    </xf>
    <xf numFmtId="43" fontId="6" fillId="0" borderId="0" xfId="1" applyFont="1"/>
    <xf numFmtId="0" fontId="18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3" fontId="0" fillId="0" borderId="0" xfId="0" applyNumberFormat="1"/>
    <xf numFmtId="3" fontId="9" fillId="0" borderId="1" xfId="0" applyNumberFormat="1" applyFont="1" applyBorder="1" applyAlignment="1">
      <alignment horizontal="right" vertical="center"/>
    </xf>
    <xf numFmtId="0" fontId="9" fillId="2" borderId="0" xfId="0" applyFont="1" applyFill="1" applyAlignment="1">
      <alignment vertical="center"/>
    </xf>
    <xf numFmtId="3" fontId="9" fillId="2" borderId="2" xfId="0" applyNumberFormat="1" applyFont="1" applyFill="1" applyBorder="1" applyAlignment="1">
      <alignment horizontal="right" vertical="center"/>
    </xf>
    <xf numFmtId="3" fontId="9" fillId="2" borderId="3" xfId="0" applyNumberFormat="1" applyFont="1" applyFill="1" applyBorder="1" applyAlignment="1">
      <alignment horizontal="right" vertical="center"/>
    </xf>
    <xf numFmtId="0" fontId="21" fillId="3" borderId="0" xfId="0" applyFont="1" applyFill="1" applyAlignment="1">
      <alignment horizontal="left" vertic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indent="1"/>
    </xf>
    <xf numFmtId="0" fontId="25" fillId="0" borderId="0" xfId="0" applyFont="1"/>
    <xf numFmtId="3" fontId="20" fillId="0" borderId="0" xfId="0" applyNumberFormat="1" applyFont="1" applyAlignment="1">
      <alignment horizontal="right"/>
    </xf>
    <xf numFmtId="37" fontId="25" fillId="0" borderId="0" xfId="0" applyNumberFormat="1" applyFont="1" applyAlignment="1">
      <alignment horizontal="center"/>
    </xf>
    <xf numFmtId="3" fontId="25" fillId="0" borderId="0" xfId="0" applyNumberFormat="1" applyFont="1" applyAlignment="1">
      <alignment horizontal="center"/>
    </xf>
    <xf numFmtId="3" fontId="25" fillId="0" borderId="5" xfId="0" applyNumberFormat="1" applyFont="1" applyBorder="1" applyAlignment="1">
      <alignment horizontal="center"/>
    </xf>
    <xf numFmtId="3" fontId="26" fillId="0" borderId="5" xfId="0" applyNumberFormat="1" applyFont="1" applyBorder="1" applyAlignment="1">
      <alignment horizontal="center"/>
    </xf>
    <xf numFmtId="3" fontId="26" fillId="0" borderId="1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3" fontId="22" fillId="2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3" fontId="25" fillId="0" borderId="0" xfId="0" applyNumberFormat="1" applyFont="1" applyAlignment="1">
      <alignment horizontal="right"/>
    </xf>
    <xf numFmtId="0" fontId="7" fillId="0" borderId="0" xfId="0" applyFont="1" applyAlignment="1">
      <alignment horizontal="right" vertical="center" wrapText="1"/>
    </xf>
    <xf numFmtId="3" fontId="24" fillId="0" borderId="0" xfId="0" applyNumberFormat="1" applyFont="1" applyAlignment="1">
      <alignment horizontal="right"/>
    </xf>
    <xf numFmtId="37" fontId="25" fillId="0" borderId="0" xfId="0" applyNumberFormat="1" applyFont="1" applyAlignment="1">
      <alignment horizontal="right"/>
    </xf>
    <xf numFmtId="37" fontId="26" fillId="0" borderId="4" xfId="0" applyNumberFormat="1" applyFont="1" applyBorder="1" applyAlignment="1">
      <alignment horizontal="right"/>
    </xf>
    <xf numFmtId="0" fontId="0" fillId="0" borderId="0" xfId="0" applyAlignment="1">
      <alignment horizontal="right" vertical="top" wrapText="1"/>
    </xf>
    <xf numFmtId="37" fontId="26" fillId="2" borderId="1" xfId="0" applyNumberFormat="1" applyFont="1" applyFill="1" applyBorder="1" applyAlignment="1">
      <alignment horizontal="right"/>
    </xf>
    <xf numFmtId="0" fontId="19" fillId="0" borderId="0" xfId="0" applyFont="1"/>
    <xf numFmtId="0" fontId="0" fillId="0" borderId="0" xfId="0" applyAlignment="1">
      <alignment horizontal="center"/>
    </xf>
    <xf numFmtId="0" fontId="21" fillId="3" borderId="0" xfId="0" applyFont="1" applyFill="1" applyAlignment="1">
      <alignment vertical="center"/>
    </xf>
    <xf numFmtId="37" fontId="26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3" fontId="20" fillId="0" borderId="0" xfId="0" applyNumberFormat="1" applyFont="1" applyAlignment="1">
      <alignment horizontal="center"/>
    </xf>
    <xf numFmtId="37" fontId="23" fillId="0" borderId="0" xfId="0" applyNumberFormat="1" applyFont="1" applyAlignment="1">
      <alignment horizontal="center"/>
    </xf>
    <xf numFmtId="3" fontId="22" fillId="2" borderId="1" xfId="0" applyNumberFormat="1" applyFont="1" applyFill="1" applyBorder="1" applyAlignment="1">
      <alignment horizontal="center"/>
    </xf>
    <xf numFmtId="37" fontId="22" fillId="2" borderId="1" xfId="0" applyNumberFormat="1" applyFont="1" applyFill="1" applyBorder="1" applyAlignment="1">
      <alignment horizontal="center"/>
    </xf>
    <xf numFmtId="3" fontId="23" fillId="0" borderId="0" xfId="0" applyNumberFormat="1" applyFont="1" applyAlignment="1">
      <alignment horizontal="center"/>
    </xf>
    <xf numFmtId="37" fontId="11" fillId="0" borderId="0" xfId="0" applyNumberFormat="1" applyFont="1" applyAlignment="1">
      <alignment horizontal="center"/>
    </xf>
    <xf numFmtId="37" fontId="9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right"/>
    </xf>
    <xf numFmtId="3" fontId="11" fillId="0" borderId="0" xfId="0" applyNumberFormat="1" applyFont="1"/>
    <xf numFmtId="0" fontId="19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43" fontId="0" fillId="0" borderId="0" xfId="1" applyFont="1"/>
    <xf numFmtId="0" fontId="27" fillId="0" borderId="0" xfId="0" applyFont="1" applyAlignment="1">
      <alignment horizontal="center" vertical="center"/>
    </xf>
    <xf numFmtId="43" fontId="27" fillId="0" borderId="0" xfId="1" applyFont="1" applyAlignment="1">
      <alignment horizontal="center" vertical="center"/>
    </xf>
    <xf numFmtId="0" fontId="28" fillId="0" borderId="0" xfId="0" applyFont="1" applyAlignment="1">
      <alignment horizontal="left"/>
    </xf>
    <xf numFmtId="43" fontId="28" fillId="0" borderId="0" xfId="1" applyFont="1" applyAlignment="1">
      <alignment horizontal="left"/>
    </xf>
    <xf numFmtId="43" fontId="28" fillId="0" borderId="6" xfId="1" applyFont="1" applyFill="1" applyBorder="1" applyAlignment="1">
      <alignment horizontal="left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298BA-E2E5-1A4F-B8D2-5325D21543D4}">
  <dimension ref="A1:I77"/>
  <sheetViews>
    <sheetView tabSelected="1" topLeftCell="A41" workbookViewId="0">
      <selection activeCell="G62" sqref="G62"/>
    </sheetView>
  </sheetViews>
  <sheetFormatPr baseColWidth="10" defaultColWidth="8.83203125" defaultRowHeight="15"/>
  <cols>
    <col min="1" max="1" width="35.83203125" bestFit="1" customWidth="1"/>
    <col min="2" max="3" width="15" style="80" bestFit="1" customWidth="1"/>
    <col min="4" max="5" width="17.6640625" bestFit="1" customWidth="1"/>
    <col min="6" max="7" width="16.5" bestFit="1" customWidth="1"/>
    <col min="8" max="9" width="14" bestFit="1" customWidth="1"/>
  </cols>
  <sheetData>
    <row r="1" spans="1:7">
      <c r="A1" t="s">
        <v>88</v>
      </c>
      <c r="B1" s="80" t="s">
        <v>89</v>
      </c>
      <c r="D1" t="s">
        <v>90</v>
      </c>
      <c r="F1" t="s">
        <v>91</v>
      </c>
    </row>
    <row r="2" spans="1:7">
      <c r="A2" s="81" t="s">
        <v>92</v>
      </c>
      <c r="B2" s="82" t="s">
        <v>93</v>
      </c>
      <c r="C2" s="82" t="s">
        <v>94</v>
      </c>
      <c r="D2" s="81" t="s">
        <v>93</v>
      </c>
      <c r="E2" s="81" t="s">
        <v>94</v>
      </c>
      <c r="F2" s="81" t="s">
        <v>93</v>
      </c>
      <c r="G2" s="81" t="s">
        <v>94</v>
      </c>
    </row>
    <row r="3" spans="1:7" ht="20" customHeight="1">
      <c r="A3" s="83" t="s">
        <v>95</v>
      </c>
      <c r="B3" s="84">
        <v>0</v>
      </c>
      <c r="C3" s="84">
        <v>0</v>
      </c>
      <c r="D3" s="84">
        <v>2072.3000000000002</v>
      </c>
      <c r="E3" s="84">
        <v>2072.3000000000002</v>
      </c>
      <c r="F3" s="84">
        <v>0</v>
      </c>
      <c r="G3" s="84">
        <v>0</v>
      </c>
    </row>
    <row r="4" spans="1:7" ht="20" customHeight="1">
      <c r="A4" s="83" t="s">
        <v>96</v>
      </c>
      <c r="B4" s="84">
        <v>0</v>
      </c>
      <c r="C4" s="84">
        <v>0</v>
      </c>
      <c r="D4" s="84">
        <v>9903.5499999999993</v>
      </c>
      <c r="E4" s="84">
        <v>4903.55</v>
      </c>
      <c r="F4" s="84">
        <v>5000</v>
      </c>
      <c r="G4" s="84">
        <v>0</v>
      </c>
    </row>
    <row r="5" spans="1:7" ht="20" customHeight="1">
      <c r="A5" s="83" t="s">
        <v>97</v>
      </c>
      <c r="B5" s="84">
        <v>260000</v>
      </c>
      <c r="C5" s="84">
        <v>0</v>
      </c>
      <c r="D5" s="84">
        <v>19398221.199999999</v>
      </c>
      <c r="E5" s="84">
        <v>18161414.510000002</v>
      </c>
      <c r="F5" s="84">
        <v>1496806.69</v>
      </c>
      <c r="G5" s="84">
        <v>0</v>
      </c>
    </row>
    <row r="6" spans="1:7" ht="20" customHeight="1">
      <c r="A6" s="83" t="s">
        <v>98</v>
      </c>
      <c r="B6" s="84">
        <v>0</v>
      </c>
      <c r="C6" s="84">
        <v>0</v>
      </c>
      <c r="D6" s="84">
        <v>10818.05</v>
      </c>
      <c r="E6" s="84">
        <v>0</v>
      </c>
      <c r="F6" s="84">
        <v>10818.05</v>
      </c>
      <c r="G6" s="84">
        <v>0</v>
      </c>
    </row>
    <row r="7" spans="1:7" ht="20" customHeight="1">
      <c r="A7" s="83" t="s">
        <v>99</v>
      </c>
      <c r="B7" s="84">
        <v>3161105</v>
      </c>
      <c r="C7" s="84">
        <v>0</v>
      </c>
      <c r="D7" s="84">
        <v>19368035.5</v>
      </c>
      <c r="E7" s="84">
        <v>19357289.25</v>
      </c>
      <c r="F7" s="84">
        <v>3171851.25</v>
      </c>
      <c r="G7" s="84">
        <v>0</v>
      </c>
    </row>
    <row r="8" spans="1:7" ht="20" customHeight="1">
      <c r="A8" s="83" t="s">
        <v>100</v>
      </c>
      <c r="B8" s="84">
        <v>507606</v>
      </c>
      <c r="C8" s="84">
        <v>0</v>
      </c>
      <c r="D8" s="84">
        <v>562864.07000000007</v>
      </c>
      <c r="E8" s="84">
        <v>530737</v>
      </c>
      <c r="F8" s="84">
        <v>539733.06999999995</v>
      </c>
      <c r="G8" s="84">
        <v>0</v>
      </c>
    </row>
    <row r="9" spans="1:7" ht="20" customHeight="1">
      <c r="A9" s="83" t="s">
        <v>101</v>
      </c>
      <c r="B9" s="84">
        <v>710353</v>
      </c>
      <c r="C9" s="84">
        <v>0</v>
      </c>
      <c r="D9" s="84">
        <v>497500</v>
      </c>
      <c r="E9" s="84">
        <v>843716.01</v>
      </c>
      <c r="F9" s="84">
        <v>364136.99</v>
      </c>
      <c r="G9" s="84">
        <v>0</v>
      </c>
    </row>
    <row r="10" spans="1:7" ht="20" customHeight="1">
      <c r="A10" s="83" t="s">
        <v>102</v>
      </c>
      <c r="B10" s="84">
        <v>0</v>
      </c>
      <c r="C10" s="84">
        <v>0</v>
      </c>
      <c r="D10" s="84">
        <v>14035.75</v>
      </c>
      <c r="E10" s="84">
        <v>0</v>
      </c>
      <c r="F10" s="84">
        <v>14035.75</v>
      </c>
      <c r="G10" s="84">
        <v>0</v>
      </c>
    </row>
    <row r="11" spans="1:7" ht="20" customHeight="1">
      <c r="A11" s="83" t="s">
        <v>103</v>
      </c>
      <c r="B11" s="84">
        <v>170485</v>
      </c>
      <c r="C11" s="84">
        <v>0</v>
      </c>
      <c r="D11" s="84">
        <v>45500</v>
      </c>
      <c r="E11" s="84">
        <v>173227.47</v>
      </c>
      <c r="F11" s="84">
        <v>42757.53</v>
      </c>
      <c r="G11" s="84">
        <v>0</v>
      </c>
    </row>
    <row r="12" spans="1:7" ht="20" customHeight="1">
      <c r="A12" s="83" t="s">
        <v>104</v>
      </c>
      <c r="B12" s="84">
        <v>68712</v>
      </c>
      <c r="C12" s="84">
        <v>0</v>
      </c>
      <c r="D12" s="84">
        <v>117162.5</v>
      </c>
      <c r="E12" s="84">
        <v>75751.5</v>
      </c>
      <c r="F12" s="84">
        <v>110123</v>
      </c>
      <c r="G12" s="84">
        <v>0</v>
      </c>
    </row>
    <row r="13" spans="1:7" ht="20" customHeight="1">
      <c r="A13" s="83" t="s">
        <v>105</v>
      </c>
      <c r="B13" s="84">
        <v>3298150</v>
      </c>
      <c r="C13" s="84">
        <v>0</v>
      </c>
      <c r="D13" s="84">
        <v>7087496.3000000007</v>
      </c>
      <c r="E13" s="84">
        <v>7718914.9283023402</v>
      </c>
      <c r="F13" s="84">
        <v>2666731.3716976559</v>
      </c>
      <c r="G13" s="84">
        <v>0</v>
      </c>
    </row>
    <row r="14" spans="1:7" ht="20" customHeight="1">
      <c r="A14" s="83" t="s">
        <v>106</v>
      </c>
      <c r="B14" s="84">
        <v>0</v>
      </c>
      <c r="C14" s="84">
        <v>0</v>
      </c>
      <c r="D14" s="84">
        <v>1138204</v>
      </c>
      <c r="E14" s="84">
        <v>1138204</v>
      </c>
      <c r="F14" s="84">
        <v>0</v>
      </c>
      <c r="G14" s="84">
        <v>0</v>
      </c>
    </row>
    <row r="15" spans="1:7" ht="20" customHeight="1">
      <c r="A15" s="83" t="s">
        <v>107</v>
      </c>
      <c r="B15" s="84">
        <v>0</v>
      </c>
      <c r="C15" s="84">
        <v>0</v>
      </c>
      <c r="D15" s="84">
        <v>5426155.7999999998</v>
      </c>
      <c r="E15" s="84">
        <v>5426155.7999999998</v>
      </c>
      <c r="F15" s="84">
        <v>0</v>
      </c>
      <c r="G15" s="84">
        <v>0</v>
      </c>
    </row>
    <row r="16" spans="1:7" ht="20" customHeight="1">
      <c r="A16" s="83" t="s">
        <v>108</v>
      </c>
      <c r="B16" s="84">
        <v>409000</v>
      </c>
      <c r="C16" s="84">
        <v>0</v>
      </c>
      <c r="D16" s="84">
        <v>0</v>
      </c>
      <c r="E16" s="84">
        <v>0</v>
      </c>
      <c r="F16" s="84">
        <v>409000</v>
      </c>
      <c r="G16" s="84">
        <v>0</v>
      </c>
    </row>
    <row r="17" spans="1:7" ht="20" customHeight="1">
      <c r="A17" s="83" t="s">
        <v>109</v>
      </c>
      <c r="B17" s="84">
        <v>552500</v>
      </c>
      <c r="C17" s="84">
        <v>0</v>
      </c>
      <c r="D17" s="84">
        <v>25000</v>
      </c>
      <c r="E17" s="84">
        <v>0</v>
      </c>
      <c r="F17" s="84">
        <v>577500</v>
      </c>
      <c r="G17" s="84">
        <v>0</v>
      </c>
    </row>
    <row r="18" spans="1:7" ht="20" customHeight="1">
      <c r="A18" s="83" t="s">
        <v>110</v>
      </c>
      <c r="B18" s="84">
        <v>683600</v>
      </c>
      <c r="C18" s="84">
        <v>0</v>
      </c>
      <c r="D18" s="84">
        <v>0</v>
      </c>
      <c r="E18" s="84">
        <v>62000</v>
      </c>
      <c r="F18" s="84">
        <v>621600</v>
      </c>
      <c r="G18" s="84">
        <v>0</v>
      </c>
    </row>
    <row r="19" spans="1:7" ht="20" customHeight="1">
      <c r="A19" s="83" t="s">
        <v>111</v>
      </c>
      <c r="B19" s="84">
        <v>970500</v>
      </c>
      <c r="C19" s="84">
        <v>0</v>
      </c>
      <c r="D19" s="84">
        <v>0</v>
      </c>
      <c r="E19" s="84">
        <v>0</v>
      </c>
      <c r="F19" s="84">
        <v>970500</v>
      </c>
      <c r="G19" s="84">
        <v>0</v>
      </c>
    </row>
    <row r="20" spans="1:7" ht="20" customHeight="1">
      <c r="A20" s="83" t="s">
        <v>112</v>
      </c>
      <c r="B20" s="84">
        <v>0</v>
      </c>
      <c r="C20" s="84">
        <v>2363811</v>
      </c>
      <c r="D20" s="84">
        <v>8014938.2999999998</v>
      </c>
      <c r="E20" s="84">
        <v>7215638.7699999996</v>
      </c>
      <c r="F20" s="84">
        <v>0</v>
      </c>
      <c r="G20" s="84">
        <v>1564511.47</v>
      </c>
    </row>
    <row r="21" spans="1:7" ht="20" customHeight="1">
      <c r="A21" s="83" t="s">
        <v>113</v>
      </c>
      <c r="B21" s="84">
        <v>0</v>
      </c>
      <c r="C21" s="84">
        <v>352637</v>
      </c>
      <c r="D21" s="84">
        <v>2459962.61</v>
      </c>
      <c r="E21" s="84">
        <v>2533015.5</v>
      </c>
      <c r="F21" s="84">
        <v>0</v>
      </c>
      <c r="G21" s="84">
        <v>425689.89</v>
      </c>
    </row>
    <row r="22" spans="1:7" ht="20" customHeight="1">
      <c r="A22" s="83" t="s">
        <v>114</v>
      </c>
      <c r="B22" s="84">
        <v>0</v>
      </c>
      <c r="C22" s="84">
        <v>420306</v>
      </c>
      <c r="D22" s="84">
        <v>420306</v>
      </c>
      <c r="E22" s="85">
        <v>165136</v>
      </c>
      <c r="F22" s="84">
        <v>0</v>
      </c>
      <c r="G22" s="85">
        <v>165136</v>
      </c>
    </row>
    <row r="23" spans="1:7" ht="20" customHeight="1">
      <c r="A23" s="83" t="s">
        <v>115</v>
      </c>
      <c r="B23" s="84">
        <v>0</v>
      </c>
      <c r="C23" s="84">
        <v>34283</v>
      </c>
      <c r="D23" s="84">
        <v>541526</v>
      </c>
      <c r="E23" s="84">
        <v>550161.64</v>
      </c>
      <c r="F23" s="84">
        <v>0</v>
      </c>
      <c r="G23" s="84">
        <v>42918.64</v>
      </c>
    </row>
    <row r="24" spans="1:7" ht="20" customHeight="1">
      <c r="A24" s="83" t="s">
        <v>116</v>
      </c>
      <c r="B24" s="84"/>
      <c r="C24" s="84"/>
      <c r="D24" s="84" t="s">
        <v>88</v>
      </c>
      <c r="E24" s="84"/>
      <c r="F24" s="84" t="s">
        <v>88</v>
      </c>
      <c r="G24" s="84" t="s">
        <v>88</v>
      </c>
    </row>
    <row r="25" spans="1:7" ht="20" customHeight="1">
      <c r="A25" s="83" t="s">
        <v>117</v>
      </c>
      <c r="B25" s="84">
        <v>0</v>
      </c>
      <c r="C25" s="84">
        <v>106776</v>
      </c>
      <c r="D25" s="84">
        <v>0</v>
      </c>
      <c r="E25" s="84">
        <v>81800</v>
      </c>
      <c r="F25" s="84">
        <v>0</v>
      </c>
      <c r="G25" s="84">
        <v>188576</v>
      </c>
    </row>
    <row r="26" spans="1:7" ht="20" customHeight="1">
      <c r="A26" s="83" t="s">
        <v>118</v>
      </c>
      <c r="B26" s="84">
        <v>0</v>
      </c>
      <c r="C26" s="84">
        <v>142019</v>
      </c>
      <c r="D26" s="84">
        <v>0</v>
      </c>
      <c r="E26" s="84">
        <v>110875</v>
      </c>
      <c r="F26" s="84">
        <v>0</v>
      </c>
      <c r="G26" s="84">
        <v>252894</v>
      </c>
    </row>
    <row r="27" spans="1:7" ht="20" customHeight="1">
      <c r="A27" s="83" t="s">
        <v>119</v>
      </c>
      <c r="B27" s="84">
        <v>0</v>
      </c>
      <c r="C27" s="84">
        <v>23063</v>
      </c>
      <c r="D27" s="84">
        <v>15893</v>
      </c>
      <c r="E27" s="84">
        <v>93255</v>
      </c>
      <c r="F27" s="84">
        <v>0</v>
      </c>
      <c r="G27" s="84">
        <v>100425</v>
      </c>
    </row>
    <row r="28" spans="1:7" ht="20" customHeight="1">
      <c r="A28" s="83" t="s">
        <v>120</v>
      </c>
      <c r="B28" s="84">
        <v>0</v>
      </c>
      <c r="C28" s="84">
        <v>194100</v>
      </c>
      <c r="D28" s="84">
        <v>0</v>
      </c>
      <c r="E28" s="84">
        <v>194100</v>
      </c>
      <c r="F28" s="84">
        <v>0</v>
      </c>
      <c r="G28" s="84">
        <v>388200</v>
      </c>
    </row>
    <row r="29" spans="1:7" ht="20" customHeight="1">
      <c r="A29" s="83" t="s">
        <v>121</v>
      </c>
      <c r="B29" s="84">
        <v>0</v>
      </c>
      <c r="C29" s="84">
        <v>0</v>
      </c>
      <c r="D29" s="84">
        <v>6405195.7999999998</v>
      </c>
      <c r="E29" s="84">
        <v>6405195.7999999998</v>
      </c>
      <c r="F29" s="84">
        <v>0</v>
      </c>
      <c r="G29" s="84">
        <v>0</v>
      </c>
    </row>
    <row r="30" spans="1:7" ht="20" customHeight="1">
      <c r="A30" s="83" t="s">
        <v>122</v>
      </c>
      <c r="B30" s="84">
        <v>0</v>
      </c>
      <c r="C30" s="84">
        <v>47276</v>
      </c>
      <c r="D30" s="84">
        <v>2000</v>
      </c>
      <c r="E30" s="84">
        <v>12307</v>
      </c>
      <c r="F30" s="84">
        <v>0</v>
      </c>
      <c r="G30" s="84">
        <v>57583</v>
      </c>
    </row>
    <row r="31" spans="1:7" ht="20" customHeight="1">
      <c r="A31" s="83" t="s">
        <v>123</v>
      </c>
      <c r="B31" s="84">
        <v>0</v>
      </c>
      <c r="C31" s="84">
        <v>286371</v>
      </c>
      <c r="D31" s="84">
        <v>0</v>
      </c>
      <c r="E31" s="84">
        <v>6177</v>
      </c>
      <c r="F31" s="84">
        <v>0</v>
      </c>
      <c r="G31" s="84">
        <v>292548</v>
      </c>
    </row>
    <row r="32" spans="1:7" ht="20" customHeight="1">
      <c r="A32" s="83" t="s">
        <v>124</v>
      </c>
      <c r="B32" s="84">
        <v>0</v>
      </c>
      <c r="C32" s="84">
        <v>771860</v>
      </c>
      <c r="D32">
        <v>38483</v>
      </c>
      <c r="E32" s="84">
        <v>217703</v>
      </c>
      <c r="F32" s="84">
        <v>0</v>
      </c>
      <c r="G32" s="84">
        <v>951080</v>
      </c>
    </row>
    <row r="33" spans="1:9" ht="20" customHeight="1">
      <c r="A33" s="83" t="s">
        <v>125</v>
      </c>
      <c r="B33" s="84">
        <v>0</v>
      </c>
      <c r="C33" s="84">
        <v>150000</v>
      </c>
      <c r="D33" s="84">
        <v>0</v>
      </c>
      <c r="E33" s="84"/>
      <c r="F33" s="84">
        <v>0</v>
      </c>
      <c r="G33" s="84">
        <v>150000</v>
      </c>
    </row>
    <row r="34" spans="1:9" ht="20" customHeight="1">
      <c r="A34" s="83" t="s">
        <v>126</v>
      </c>
      <c r="B34" s="84">
        <v>0</v>
      </c>
      <c r="C34" s="84">
        <v>100000</v>
      </c>
      <c r="D34" s="84">
        <v>0</v>
      </c>
      <c r="E34" s="84"/>
      <c r="F34" s="84">
        <v>0</v>
      </c>
      <c r="G34" s="84">
        <v>100000</v>
      </c>
    </row>
    <row r="35" spans="1:9" ht="20" customHeight="1">
      <c r="A35" s="83" t="s">
        <v>127</v>
      </c>
      <c r="B35" s="84">
        <v>0</v>
      </c>
      <c r="C35" s="84">
        <v>1600000</v>
      </c>
      <c r="D35" s="84">
        <v>0</v>
      </c>
      <c r="E35" s="84"/>
      <c r="F35" s="84">
        <v>0</v>
      </c>
      <c r="G35" s="84">
        <v>1600000</v>
      </c>
    </row>
    <row r="36" spans="1:9" ht="20" customHeight="1">
      <c r="A36" s="83" t="s">
        <v>128</v>
      </c>
      <c r="B36" s="84">
        <v>0</v>
      </c>
      <c r="C36" s="84">
        <v>75000</v>
      </c>
      <c r="D36" s="84">
        <v>0</v>
      </c>
      <c r="E36" s="84"/>
      <c r="F36" s="84">
        <v>0</v>
      </c>
      <c r="G36" s="84">
        <v>75000</v>
      </c>
    </row>
    <row r="37" spans="1:9" ht="20" customHeight="1">
      <c r="A37" s="83" t="s">
        <v>129</v>
      </c>
      <c r="B37" s="84">
        <v>0</v>
      </c>
      <c r="C37" s="84">
        <v>4124509</v>
      </c>
      <c r="D37" s="84">
        <v>0</v>
      </c>
      <c r="E37" s="84"/>
      <c r="F37" s="84">
        <v>0</v>
      </c>
      <c r="G37" s="84">
        <v>4124509</v>
      </c>
    </row>
    <row r="38" spans="1:9" ht="20" customHeight="1">
      <c r="A38" s="83" t="s">
        <v>130</v>
      </c>
      <c r="B38" s="84"/>
      <c r="C38" s="84"/>
      <c r="D38" s="84" t="s">
        <v>88</v>
      </c>
      <c r="E38" s="84"/>
      <c r="F38" s="84" t="s">
        <v>88</v>
      </c>
      <c r="G38" s="84" t="s">
        <v>88</v>
      </c>
    </row>
    <row r="39" spans="1:9" ht="20" customHeight="1">
      <c r="A39" s="83" t="s">
        <v>131</v>
      </c>
      <c r="B39" s="84"/>
      <c r="C39" s="84"/>
      <c r="D39" s="84" t="s">
        <v>88</v>
      </c>
      <c r="E39" s="84"/>
      <c r="F39" s="84" t="s">
        <v>88</v>
      </c>
      <c r="G39" s="84" t="s">
        <v>88</v>
      </c>
      <c r="H39" s="86"/>
      <c r="I39" s="86"/>
    </row>
    <row r="40" spans="1:9" ht="20" customHeight="1">
      <c r="A40" s="83" t="s">
        <v>132</v>
      </c>
      <c r="B40" s="84">
        <v>0</v>
      </c>
      <c r="C40" s="84">
        <v>0</v>
      </c>
      <c r="D40" s="84">
        <v>0</v>
      </c>
      <c r="E40" s="84">
        <v>16841770</v>
      </c>
      <c r="F40" s="84">
        <v>0</v>
      </c>
      <c r="G40" s="84">
        <v>16841770</v>
      </c>
      <c r="I40" s="86"/>
    </row>
    <row r="41" spans="1:9" ht="20" customHeight="1">
      <c r="A41" s="83" t="s">
        <v>133</v>
      </c>
      <c r="B41" s="84">
        <v>0</v>
      </c>
      <c r="C41" s="84">
        <v>0</v>
      </c>
      <c r="D41" s="84">
        <v>7718914.9283023439</v>
      </c>
      <c r="E41" s="84">
        <v>0</v>
      </c>
      <c r="F41" s="84">
        <v>7718914.9283023439</v>
      </c>
      <c r="G41" s="84">
        <v>0</v>
      </c>
    </row>
    <row r="42" spans="1:9" ht="20" customHeight="1">
      <c r="A42" s="83" t="s">
        <v>134</v>
      </c>
      <c r="B42" s="84">
        <v>0</v>
      </c>
      <c r="C42" s="84">
        <v>0</v>
      </c>
      <c r="D42" s="84">
        <v>3758520</v>
      </c>
      <c r="E42" s="84">
        <v>0</v>
      </c>
      <c r="F42" s="84">
        <v>3758520</v>
      </c>
      <c r="G42" s="84">
        <v>0</v>
      </c>
    </row>
    <row r="43" spans="1:9" ht="20" customHeight="1">
      <c r="A43" s="83" t="s">
        <v>135</v>
      </c>
      <c r="B43" s="84">
        <v>0</v>
      </c>
      <c r="C43" s="84">
        <v>0</v>
      </c>
      <c r="D43" s="84">
        <v>937935</v>
      </c>
      <c r="E43" s="84">
        <v>0</v>
      </c>
      <c r="F43" s="84">
        <v>937935</v>
      </c>
      <c r="G43" s="84">
        <v>0</v>
      </c>
    </row>
    <row r="44" spans="1:9" ht="20" customHeight="1">
      <c r="A44" s="83" t="s">
        <v>136</v>
      </c>
      <c r="B44" s="84">
        <v>0</v>
      </c>
      <c r="C44" s="84">
        <v>0</v>
      </c>
      <c r="D44" s="84">
        <v>375474</v>
      </c>
      <c r="E44" s="84">
        <v>0</v>
      </c>
      <c r="F44" s="84">
        <v>375474</v>
      </c>
      <c r="G44" s="84">
        <v>0</v>
      </c>
    </row>
    <row r="45" spans="1:9" ht="20" customHeight="1">
      <c r="A45" s="83" t="s">
        <v>137</v>
      </c>
      <c r="B45" s="84">
        <v>0</v>
      </c>
      <c r="C45" s="84">
        <v>0</v>
      </c>
      <c r="D45" s="84">
        <v>94552.09</v>
      </c>
      <c r="E45" s="84">
        <v>0</v>
      </c>
      <c r="F45" s="84">
        <v>94552.09</v>
      </c>
      <c r="G45" s="84">
        <v>0</v>
      </c>
    </row>
    <row r="46" spans="1:9" ht="20" customHeight="1">
      <c r="A46" s="83" t="s">
        <v>138</v>
      </c>
      <c r="B46" s="84">
        <v>0</v>
      </c>
      <c r="C46" s="84">
        <v>0</v>
      </c>
      <c r="D46" s="84">
        <v>59255</v>
      </c>
      <c r="E46" s="84">
        <v>0</v>
      </c>
      <c r="F46" s="84">
        <v>59255</v>
      </c>
      <c r="G46" s="84">
        <v>0</v>
      </c>
    </row>
    <row r="47" spans="1:9" ht="20" customHeight="1">
      <c r="A47" s="83" t="s">
        <v>139</v>
      </c>
      <c r="B47" s="84">
        <v>0</v>
      </c>
      <c r="C47" s="84">
        <v>0</v>
      </c>
      <c r="D47" s="84">
        <v>0</v>
      </c>
      <c r="E47" s="84">
        <v>43403.5</v>
      </c>
      <c r="F47" s="84">
        <v>0</v>
      </c>
      <c r="G47" s="84">
        <v>43403.5</v>
      </c>
      <c r="I47" s="86"/>
    </row>
    <row r="48" spans="1:9" ht="20" customHeight="1">
      <c r="A48" s="83" t="s">
        <v>140</v>
      </c>
      <c r="B48" s="84">
        <v>0</v>
      </c>
      <c r="C48" s="84">
        <v>0</v>
      </c>
      <c r="D48" s="84">
        <v>217702.5</v>
      </c>
      <c r="E48" s="84">
        <v>0</v>
      </c>
      <c r="F48" s="84">
        <v>217702.5</v>
      </c>
      <c r="G48" s="84">
        <v>0</v>
      </c>
    </row>
    <row r="49" spans="1:9" ht="20" customHeight="1">
      <c r="A49" s="83" t="s">
        <v>141</v>
      </c>
      <c r="B49" s="84">
        <v>0</v>
      </c>
      <c r="C49" s="84">
        <v>0</v>
      </c>
      <c r="D49" s="84">
        <v>6177</v>
      </c>
      <c r="E49" s="84">
        <v>0</v>
      </c>
      <c r="F49" s="84">
        <v>6177</v>
      </c>
      <c r="G49" s="84">
        <v>0</v>
      </c>
    </row>
    <row r="50" spans="1:9" ht="20" customHeight="1">
      <c r="A50" s="83" t="s">
        <v>142</v>
      </c>
      <c r="B50" s="84">
        <v>0</v>
      </c>
      <c r="C50" s="84">
        <v>0</v>
      </c>
      <c r="D50" s="84">
        <v>530737</v>
      </c>
      <c r="E50" s="84">
        <v>0</v>
      </c>
      <c r="F50" s="84">
        <v>530737</v>
      </c>
      <c r="G50" s="84">
        <v>0</v>
      </c>
      <c r="I50" s="86"/>
    </row>
    <row r="51" spans="1:9" ht="20" customHeight="1">
      <c r="A51" s="83" t="s">
        <v>143</v>
      </c>
      <c r="B51" s="84">
        <v>0</v>
      </c>
      <c r="C51" s="84">
        <v>0</v>
      </c>
      <c r="D51" s="84">
        <v>152793</v>
      </c>
      <c r="E51" s="84">
        <v>0</v>
      </c>
      <c r="F51" s="84">
        <v>152793</v>
      </c>
      <c r="G51" s="84">
        <v>0</v>
      </c>
    </row>
    <row r="52" spans="1:9" ht="20" customHeight="1">
      <c r="A52" s="83" t="s">
        <v>144</v>
      </c>
      <c r="B52" s="84">
        <v>0</v>
      </c>
      <c r="C52" s="84">
        <v>0</v>
      </c>
      <c r="D52" s="84">
        <v>843716.01</v>
      </c>
      <c r="E52" s="84">
        <v>0</v>
      </c>
      <c r="F52" s="84">
        <v>843716.01</v>
      </c>
      <c r="G52" s="84">
        <v>0</v>
      </c>
    </row>
    <row r="53" spans="1:9" ht="20" customHeight="1">
      <c r="A53" s="83" t="s">
        <v>145</v>
      </c>
      <c r="B53" s="84">
        <v>0</v>
      </c>
      <c r="C53" s="84">
        <v>0</v>
      </c>
      <c r="D53" s="84">
        <v>12307</v>
      </c>
      <c r="E53" s="84">
        <v>0</v>
      </c>
      <c r="F53" s="84">
        <v>12307</v>
      </c>
      <c r="G53" s="84">
        <v>0</v>
      </c>
    </row>
    <row r="54" spans="1:9" ht="20" customHeight="1">
      <c r="A54" s="83" t="s">
        <v>146</v>
      </c>
      <c r="B54" s="84">
        <v>0</v>
      </c>
      <c r="C54" s="84">
        <v>0</v>
      </c>
      <c r="D54" s="84">
        <v>322074.13</v>
      </c>
      <c r="E54" s="84">
        <v>0</v>
      </c>
      <c r="F54" s="84">
        <v>322074.13</v>
      </c>
      <c r="G54" s="84">
        <v>0</v>
      </c>
    </row>
    <row r="55" spans="1:9" ht="20" customHeight="1">
      <c r="A55" s="83" t="s">
        <v>147</v>
      </c>
      <c r="B55" s="84">
        <v>0</v>
      </c>
      <c r="C55" s="84">
        <v>0</v>
      </c>
      <c r="D55" s="84">
        <v>250150</v>
      </c>
      <c r="E55" s="84">
        <v>0</v>
      </c>
      <c r="F55" s="84">
        <v>250150</v>
      </c>
      <c r="G55" s="84">
        <v>0</v>
      </c>
    </row>
    <row r="56" spans="1:9" ht="20" customHeight="1">
      <c r="A56" s="83" t="s">
        <v>148</v>
      </c>
      <c r="B56" s="84">
        <v>0</v>
      </c>
      <c r="C56" s="84">
        <v>0</v>
      </c>
      <c r="D56" s="84">
        <v>264104.19</v>
      </c>
      <c r="E56" s="84">
        <v>0</v>
      </c>
      <c r="F56" s="84">
        <v>264104.19</v>
      </c>
      <c r="G56" s="84">
        <v>0</v>
      </c>
    </row>
    <row r="57" spans="1:9" ht="20" customHeight="1">
      <c r="A57" s="83" t="s">
        <v>149</v>
      </c>
      <c r="B57" s="84">
        <v>0</v>
      </c>
      <c r="C57" s="84">
        <v>0</v>
      </c>
      <c r="D57" s="84">
        <v>37798</v>
      </c>
      <c r="E57" s="84">
        <v>0</v>
      </c>
      <c r="F57" s="84">
        <v>37798</v>
      </c>
      <c r="G57" s="84">
        <v>0</v>
      </c>
    </row>
    <row r="58" spans="1:9" ht="20" customHeight="1">
      <c r="A58" s="83" t="s">
        <v>150</v>
      </c>
      <c r="B58" s="84">
        <v>0</v>
      </c>
      <c r="C58" s="84">
        <v>0</v>
      </c>
      <c r="D58" s="84">
        <v>23318.45</v>
      </c>
      <c r="E58" s="84">
        <v>0</v>
      </c>
      <c r="F58" s="84">
        <v>23318.45</v>
      </c>
      <c r="G58" s="84">
        <v>0</v>
      </c>
    </row>
    <row r="59" spans="1:9" ht="20" customHeight="1">
      <c r="A59" s="83" t="s">
        <v>151</v>
      </c>
      <c r="B59" s="84">
        <v>0</v>
      </c>
      <c r="C59" s="84">
        <v>0</v>
      </c>
      <c r="D59" s="84">
        <v>500</v>
      </c>
      <c r="E59" s="84">
        <v>0</v>
      </c>
      <c r="F59" s="84">
        <v>500</v>
      </c>
      <c r="G59" s="84">
        <v>0</v>
      </c>
    </row>
    <row r="60" spans="1:9" ht="20" customHeight="1">
      <c r="A60" s="83" t="s">
        <v>152</v>
      </c>
      <c r="B60" s="84">
        <v>0</v>
      </c>
      <c r="C60" s="84">
        <v>0</v>
      </c>
      <c r="D60" s="84">
        <v>1112.5</v>
      </c>
      <c r="E60" s="84">
        <v>0</v>
      </c>
      <c r="F60" s="84">
        <v>1112.5</v>
      </c>
      <c r="G60" s="84">
        <v>0</v>
      </c>
    </row>
    <row r="61" spans="1:9" ht="20" customHeight="1">
      <c r="A61" s="83" t="s">
        <v>153</v>
      </c>
      <c r="B61" s="84">
        <v>0</v>
      </c>
      <c r="C61" s="84">
        <v>0</v>
      </c>
      <c r="D61" s="84">
        <v>81800</v>
      </c>
      <c r="E61" s="84">
        <v>0</v>
      </c>
      <c r="F61" s="84">
        <v>81800</v>
      </c>
      <c r="G61" s="84">
        <v>0</v>
      </c>
    </row>
    <row r="62" spans="1:9" ht="20" customHeight="1">
      <c r="A62" s="83" t="s">
        <v>154</v>
      </c>
      <c r="B62" s="84">
        <v>0</v>
      </c>
      <c r="C62" s="84">
        <v>0</v>
      </c>
      <c r="D62" s="84">
        <v>110875</v>
      </c>
      <c r="E62" s="84">
        <v>0</v>
      </c>
      <c r="F62" s="84">
        <v>110875</v>
      </c>
      <c r="G62" s="84">
        <v>0</v>
      </c>
    </row>
    <row r="63" spans="1:9" ht="20" customHeight="1">
      <c r="A63" s="83" t="s">
        <v>155</v>
      </c>
      <c r="B63" s="84">
        <v>0</v>
      </c>
      <c r="C63" s="84">
        <v>0</v>
      </c>
      <c r="D63" s="84">
        <v>93255</v>
      </c>
      <c r="E63" s="84">
        <v>0</v>
      </c>
      <c r="F63" s="84">
        <v>93255</v>
      </c>
      <c r="G63" s="84">
        <v>0</v>
      </c>
    </row>
    <row r="64" spans="1:9" ht="20" customHeight="1">
      <c r="A64" s="83" t="s">
        <v>156</v>
      </c>
      <c r="B64" s="84">
        <v>0</v>
      </c>
      <c r="C64" s="84">
        <v>0</v>
      </c>
      <c r="D64" s="84">
        <v>194100</v>
      </c>
      <c r="E64" s="84">
        <v>0</v>
      </c>
      <c r="F64" s="84">
        <v>194100</v>
      </c>
      <c r="G64" s="84">
        <v>0</v>
      </c>
    </row>
    <row r="65" spans="1:7" ht="20" customHeight="1">
      <c r="A65" s="83" t="s">
        <v>157</v>
      </c>
      <c r="B65" s="84">
        <v>0</v>
      </c>
      <c r="C65" s="84">
        <v>0</v>
      </c>
      <c r="D65" s="84">
        <v>18800</v>
      </c>
      <c r="E65" s="84">
        <v>0</v>
      </c>
      <c r="F65" s="84">
        <v>18800</v>
      </c>
      <c r="G65" s="84">
        <v>0</v>
      </c>
    </row>
    <row r="66" spans="1:7" ht="20" customHeight="1">
      <c r="A66" s="83" t="s">
        <v>158</v>
      </c>
      <c r="B66" s="84">
        <v>0</v>
      </c>
      <c r="C66" s="84">
        <v>0</v>
      </c>
      <c r="D66" s="84">
        <v>17792</v>
      </c>
      <c r="E66" s="84">
        <v>0</v>
      </c>
      <c r="F66" s="84">
        <v>17792</v>
      </c>
      <c r="G66" s="84">
        <v>0</v>
      </c>
    </row>
    <row r="67" spans="1:7" ht="20" customHeight="1">
      <c r="A67" s="83" t="s">
        <v>159</v>
      </c>
      <c r="B67" s="84"/>
      <c r="C67" s="84"/>
      <c r="D67" s="85">
        <v>165136</v>
      </c>
      <c r="E67" s="84"/>
      <c r="F67" s="85">
        <v>165136</v>
      </c>
      <c r="G67" s="84"/>
    </row>
    <row r="68" spans="1:7" ht="20" customHeight="1">
      <c r="A68" s="83" t="s">
        <v>160</v>
      </c>
      <c r="B68" s="84">
        <v>0</v>
      </c>
      <c r="C68" s="84">
        <v>0</v>
      </c>
      <c r="D68" s="84">
        <v>74752</v>
      </c>
      <c r="E68" s="84">
        <v>0</v>
      </c>
      <c r="F68" s="84">
        <v>74752</v>
      </c>
      <c r="G68" s="84">
        <v>0</v>
      </c>
    </row>
    <row r="69" spans="1:7">
      <c r="A69" t="s">
        <v>161</v>
      </c>
      <c r="B69" s="80">
        <f t="shared" ref="B69:G69" si="0">SUM(B3:B68)</f>
        <v>10792011</v>
      </c>
      <c r="C69" s="80">
        <f t="shared" si="0"/>
        <v>10792011</v>
      </c>
      <c r="D69" s="80">
        <f t="shared" si="0"/>
        <v>87964924.528302342</v>
      </c>
      <c r="E69" s="80">
        <f t="shared" si="0"/>
        <v>87964924.528302327</v>
      </c>
      <c r="F69" s="80">
        <f t="shared" si="0"/>
        <v>27364244.500000004</v>
      </c>
      <c r="G69" s="80">
        <f t="shared" si="0"/>
        <v>27364244.5</v>
      </c>
    </row>
    <row r="71" spans="1:7">
      <c r="E71" s="86">
        <f>E69-D69</f>
        <v>0</v>
      </c>
      <c r="G71" s="86">
        <f>G69-F69</f>
        <v>0</v>
      </c>
    </row>
    <row r="72" spans="1:7">
      <c r="C72" s="80">
        <f>B69-C69</f>
        <v>0</v>
      </c>
      <c r="D72" s="86"/>
    </row>
    <row r="73" spans="1:7">
      <c r="E73" s="86"/>
    </row>
    <row r="77" spans="1:7">
      <c r="E77" s="8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0"/>
  <sheetViews>
    <sheetView workbookViewId="0">
      <selection activeCell="A2" sqref="A2"/>
    </sheetView>
  </sheetViews>
  <sheetFormatPr baseColWidth="10" defaultColWidth="9.1640625" defaultRowHeight="15"/>
  <cols>
    <col min="1" max="1" width="39.33203125" style="18" bestFit="1" customWidth="1"/>
    <col min="2" max="2" width="13.5" style="68" customWidth="1"/>
    <col min="3" max="4" width="14.6640625" style="18" bestFit="1" customWidth="1"/>
    <col min="5" max="16384" width="9.1640625" style="18"/>
  </cols>
  <sheetData>
    <row r="1" spans="1:2" ht="16">
      <c r="A1" s="39"/>
    </row>
    <row r="2" spans="1:2" ht="16">
      <c r="A2" s="39" t="s">
        <v>22</v>
      </c>
    </row>
    <row r="3" spans="1:2">
      <c r="A3" s="12"/>
    </row>
    <row r="4" spans="1:2">
      <c r="A4" s="20" t="s">
        <v>2</v>
      </c>
    </row>
    <row r="5" spans="1:2">
      <c r="A5" s="11" t="s">
        <v>83</v>
      </c>
    </row>
    <row r="6" spans="1:2">
      <c r="A6" s="12" t="s">
        <v>23</v>
      </c>
    </row>
    <row r="7" spans="1:2">
      <c r="B7" s="19"/>
    </row>
    <row r="8" spans="1:2">
      <c r="A8" s="8"/>
      <c r="B8" s="19">
        <v>2024</v>
      </c>
    </row>
    <row r="9" spans="1:2">
      <c r="A9" s="8"/>
      <c r="B9" s="40" t="s">
        <v>32</v>
      </c>
    </row>
    <row r="10" spans="1:2">
      <c r="A10" s="12" t="s">
        <v>60</v>
      </c>
      <c r="B10" s="69"/>
    </row>
    <row r="11" spans="1:2">
      <c r="A11" s="12" t="s">
        <v>59</v>
      </c>
      <c r="B11" s="70"/>
    </row>
    <row r="12" spans="1:2" ht="7.5" customHeight="1">
      <c r="A12" s="11"/>
      <c r="B12" s="40"/>
    </row>
    <row r="13" spans="1:2" ht="16" thickBot="1">
      <c r="A13" s="36" t="s">
        <v>38</v>
      </c>
      <c r="B13" s="71">
        <f>OLE_LINK59+B11</f>
        <v>0</v>
      </c>
    </row>
    <row r="14" spans="1:2" ht="10.5" customHeight="1" thickTop="1">
      <c r="A14" s="8"/>
      <c r="B14" s="19"/>
    </row>
    <row r="15" spans="1:2">
      <c r="A15" s="12" t="s">
        <v>61</v>
      </c>
      <c r="B15" s="70"/>
    </row>
    <row r="16" spans="1:2" ht="8.25" customHeight="1">
      <c r="A16" s="8"/>
      <c r="B16" s="19"/>
    </row>
    <row r="17" spans="1:2" ht="16" thickBot="1">
      <c r="A17" s="36" t="s">
        <v>62</v>
      </c>
      <c r="B17" s="72">
        <f>B13+B15</f>
        <v>0</v>
      </c>
    </row>
    <row r="18" spans="1:2" ht="12" customHeight="1" thickTop="1">
      <c r="A18" s="8"/>
      <c r="B18" s="19"/>
    </row>
    <row r="19" spans="1:2">
      <c r="A19" s="12" t="s">
        <v>21</v>
      </c>
      <c r="B19" s="70"/>
    </row>
    <row r="20" spans="1:2" ht="6.75" customHeight="1">
      <c r="A20" s="12"/>
      <c r="B20" s="73"/>
    </row>
    <row r="21" spans="1:2">
      <c r="A21" s="12" t="s">
        <v>63</v>
      </c>
      <c r="B21" s="70"/>
    </row>
    <row r="22" spans="1:2" ht="6" customHeight="1">
      <c r="A22" s="12"/>
      <c r="B22" s="70"/>
    </row>
    <row r="23" spans="1:2">
      <c r="A23" s="12" t="s">
        <v>3</v>
      </c>
      <c r="B23" s="74"/>
    </row>
    <row r="24" spans="1:2" ht="8.25" customHeight="1">
      <c r="A24" s="8"/>
      <c r="B24" s="19"/>
    </row>
    <row r="25" spans="1:2" ht="16" thickBot="1">
      <c r="A25" s="36" t="s">
        <v>64</v>
      </c>
      <c r="B25" s="72">
        <f>B17+B19+B21+B23</f>
        <v>0</v>
      </c>
    </row>
    <row r="26" spans="1:2" ht="12" customHeight="1" thickTop="1">
      <c r="A26" s="8"/>
      <c r="B26" s="19"/>
    </row>
    <row r="27" spans="1:2">
      <c r="A27" s="12" t="s">
        <v>4</v>
      </c>
      <c r="B27" s="70"/>
    </row>
    <row r="28" spans="1:2" ht="8.25" customHeight="1">
      <c r="A28" s="8"/>
      <c r="B28" s="19"/>
    </row>
    <row r="29" spans="1:2" ht="16" thickBot="1">
      <c r="A29" s="36" t="s">
        <v>65</v>
      </c>
      <c r="B29" s="72">
        <f>B25+B27</f>
        <v>0</v>
      </c>
    </row>
    <row r="30" spans="1:2" ht="16" thickTop="1">
      <c r="A30" s="8"/>
      <c r="B30" s="40"/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7"/>
  <sheetViews>
    <sheetView workbookViewId="0">
      <selection activeCell="F9" sqref="F9"/>
    </sheetView>
  </sheetViews>
  <sheetFormatPr baseColWidth="10" defaultColWidth="8.83203125" defaultRowHeight="15"/>
  <cols>
    <col min="1" max="1" width="32" customWidth="1"/>
    <col min="2" max="2" width="12.83203125" customWidth="1"/>
    <col min="3" max="4" width="17.5" customWidth="1"/>
    <col min="5" max="5" width="18.33203125" customWidth="1"/>
    <col min="6" max="6" width="12.5" style="65" customWidth="1"/>
    <col min="7" max="7" width="18.5" customWidth="1"/>
    <col min="9" max="9" width="11.33203125" bestFit="1" customWidth="1"/>
    <col min="18" max="18" width="10.33203125" bestFit="1" customWidth="1"/>
  </cols>
  <sheetData>
    <row r="1" spans="1:6">
      <c r="A1" s="79"/>
      <c r="B1" s="79"/>
    </row>
    <row r="2" spans="1:6">
      <c r="A2" s="12" t="s">
        <v>22</v>
      </c>
    </row>
    <row r="3" spans="1:6">
      <c r="A3" s="12"/>
    </row>
    <row r="4" spans="1:6">
      <c r="A4" s="11" t="s">
        <v>76</v>
      </c>
    </row>
    <row r="5" spans="1:6">
      <c r="A5" s="11" t="s">
        <v>83</v>
      </c>
    </row>
    <row r="6" spans="1:6">
      <c r="A6" s="12" t="s">
        <v>23</v>
      </c>
    </row>
    <row r="7" spans="1:6">
      <c r="A7" s="12" t="s">
        <v>26</v>
      </c>
      <c r="B7" s="9" t="s">
        <v>82</v>
      </c>
      <c r="C7" s="9" t="s">
        <v>81</v>
      </c>
      <c r="D7" s="9" t="s">
        <v>80</v>
      </c>
      <c r="E7" s="9" t="s">
        <v>19</v>
      </c>
      <c r="F7" s="9" t="s">
        <v>6</v>
      </c>
    </row>
    <row r="8" spans="1:6">
      <c r="A8" s="8"/>
      <c r="B8" s="40" t="s">
        <v>32</v>
      </c>
      <c r="C8" s="40" t="s">
        <v>32</v>
      </c>
      <c r="D8" s="40"/>
      <c r="E8" s="40" t="s">
        <v>32</v>
      </c>
      <c r="F8" s="40" t="s">
        <v>32</v>
      </c>
    </row>
    <row r="9" spans="1:6">
      <c r="A9" s="15" t="s">
        <v>84</v>
      </c>
      <c r="B9" s="48">
        <v>0</v>
      </c>
      <c r="C9" s="48">
        <v>0</v>
      </c>
      <c r="D9" s="48"/>
      <c r="E9" s="48"/>
      <c r="F9" s="49">
        <v>0</v>
      </c>
    </row>
    <row r="10" spans="1:6">
      <c r="A10" s="12"/>
      <c r="B10" s="47"/>
      <c r="C10" s="47"/>
      <c r="D10" s="47"/>
      <c r="E10" s="47"/>
      <c r="F10" s="13"/>
    </row>
    <row r="11" spans="1:6">
      <c r="A11" s="12" t="s">
        <v>47</v>
      </c>
      <c r="B11" s="47"/>
      <c r="C11" s="47"/>
      <c r="D11" s="47"/>
      <c r="E11" s="46"/>
      <c r="F11" s="75">
        <f>SUM(E11)</f>
        <v>0</v>
      </c>
    </row>
    <row r="12" spans="1:6">
      <c r="A12" s="12" t="s">
        <v>85</v>
      </c>
      <c r="B12" s="47"/>
      <c r="C12" s="47"/>
      <c r="D12" s="47"/>
      <c r="E12" s="46"/>
      <c r="F12" s="75">
        <f>SUM(E12)</f>
        <v>0</v>
      </c>
    </row>
    <row r="13" spans="1:6">
      <c r="A13" s="12"/>
      <c r="B13" s="47"/>
      <c r="C13" s="47"/>
      <c r="D13" s="47"/>
      <c r="E13" s="47"/>
      <c r="F13" s="13"/>
    </row>
    <row r="14" spans="1:6" ht="16" thickBot="1">
      <c r="A14" s="30" t="s">
        <v>86</v>
      </c>
      <c r="B14" s="50">
        <f>SUM(B9:B13)</f>
        <v>0</v>
      </c>
      <c r="C14" s="50">
        <f>SUM(C9:C13)</f>
        <v>0</v>
      </c>
      <c r="D14" s="50">
        <f>SUM(D9:D13)</f>
        <v>0</v>
      </c>
      <c r="E14" s="50">
        <f>SUM(E9:E13)</f>
        <v>0</v>
      </c>
      <c r="F14" s="50">
        <f>SUM(F9:F13)</f>
        <v>0</v>
      </c>
    </row>
    <row r="15" spans="1:6" ht="16" thickTop="1">
      <c r="B15" s="47"/>
      <c r="C15" s="47"/>
      <c r="D15" s="47"/>
      <c r="E15" s="47"/>
    </row>
    <row r="16" spans="1:6">
      <c r="B16" s="47"/>
      <c r="C16" s="47"/>
      <c r="D16" s="47"/>
      <c r="E16" s="47"/>
    </row>
    <row r="17" spans="2:5">
      <c r="B17" s="47"/>
      <c r="C17" s="47"/>
      <c r="D17" s="47"/>
      <c r="E17" s="47"/>
    </row>
  </sheetData>
  <mergeCells count="1">
    <mergeCell ref="A1:B1"/>
  </mergeCells>
  <pageMargins left="0.7" right="0.7" top="0.75" bottom="0.75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9"/>
  <sheetViews>
    <sheetView topLeftCell="A11" workbookViewId="0">
      <selection activeCell="F23" sqref="F23"/>
    </sheetView>
  </sheetViews>
  <sheetFormatPr baseColWidth="10" defaultColWidth="8.83203125" defaultRowHeight="15"/>
  <cols>
    <col min="1" max="1" width="46.5" customWidth="1"/>
    <col min="2" max="2" width="13" style="51" customWidth="1"/>
    <col min="3" max="3" width="13.1640625" style="76" customWidth="1"/>
  </cols>
  <sheetData>
    <row r="1" spans="1:4" ht="16">
      <c r="A1" s="39"/>
    </row>
    <row r="2" spans="1:4" ht="16">
      <c r="A2" s="39" t="s">
        <v>22</v>
      </c>
    </row>
    <row r="3" spans="1:4">
      <c r="A3" s="12"/>
    </row>
    <row r="4" spans="1:4">
      <c r="A4" s="20" t="s">
        <v>0</v>
      </c>
    </row>
    <row r="5" spans="1:4">
      <c r="A5" s="11" t="s">
        <v>87</v>
      </c>
    </row>
    <row r="6" spans="1:4">
      <c r="A6" s="12" t="s">
        <v>24</v>
      </c>
    </row>
    <row r="7" spans="1:4">
      <c r="A7" s="8"/>
      <c r="B7" s="9">
        <v>2024</v>
      </c>
      <c r="C7" s="9">
        <v>2023</v>
      </c>
      <c r="D7" s="64"/>
    </row>
    <row r="8" spans="1:4">
      <c r="A8" s="10" t="s">
        <v>1</v>
      </c>
      <c r="B8" s="52"/>
      <c r="C8" s="52"/>
    </row>
    <row r="9" spans="1:4">
      <c r="A9" s="11" t="s">
        <v>7</v>
      </c>
      <c r="B9" s="52"/>
      <c r="C9" s="52"/>
    </row>
    <row r="10" spans="1:4">
      <c r="A10" s="12" t="s">
        <v>36</v>
      </c>
      <c r="B10" s="45"/>
      <c r="C10" s="77"/>
    </row>
    <row r="11" spans="1:4">
      <c r="A11" s="12" t="s">
        <v>50</v>
      </c>
      <c r="B11" s="45"/>
      <c r="C11" s="77"/>
      <c r="D11" s="34"/>
    </row>
    <row r="12" spans="1:4">
      <c r="A12" s="12" t="s">
        <v>51</v>
      </c>
      <c r="B12" s="45"/>
      <c r="C12" s="77"/>
      <c r="D12" s="34"/>
    </row>
    <row r="13" spans="1:4">
      <c r="A13" s="12" t="s">
        <v>27</v>
      </c>
      <c r="B13" s="45"/>
      <c r="C13" s="77"/>
      <c r="D13" s="34"/>
    </row>
    <row r="14" spans="1:4">
      <c r="A14" s="12" t="s">
        <v>52</v>
      </c>
      <c r="B14" s="45"/>
      <c r="C14" s="77"/>
      <c r="D14" s="34"/>
    </row>
    <row r="15" spans="1:4" ht="16" thickBot="1">
      <c r="A15" s="11" t="s">
        <v>8</v>
      </c>
      <c r="B15" s="35">
        <f>SUM(B10:B14)</f>
        <v>0</v>
      </c>
      <c r="C15" s="35">
        <f>SUM(C10:C14)</f>
        <v>0</v>
      </c>
    </row>
    <row r="16" spans="1:4" ht="16" thickTop="1">
      <c r="A16" s="8"/>
      <c r="B16" s="14"/>
      <c r="C16" s="52"/>
    </row>
    <row r="17" spans="1:4">
      <c r="A17" s="11" t="s">
        <v>9</v>
      </c>
      <c r="B17" s="14"/>
      <c r="C17" s="52"/>
    </row>
    <row r="18" spans="1:4">
      <c r="A18" s="12" t="s">
        <v>28</v>
      </c>
      <c r="B18" s="45"/>
      <c r="C18" s="77"/>
    </row>
    <row r="19" spans="1:4" ht="16" thickBot="1">
      <c r="A19" s="11" t="s">
        <v>10</v>
      </c>
      <c r="B19" s="35">
        <f>SUM(B18:B18)</f>
        <v>0</v>
      </c>
      <c r="C19" s="35">
        <f>SUM(C18:C18)</f>
        <v>0</v>
      </c>
    </row>
    <row r="20" spans="1:4" ht="16" thickTop="1">
      <c r="A20" s="8"/>
      <c r="B20" s="14"/>
      <c r="C20" s="52"/>
    </row>
    <row r="21" spans="1:4" ht="16" thickBot="1">
      <c r="A21" s="36" t="s">
        <v>11</v>
      </c>
      <c r="B21" s="37">
        <f>B19+B15</f>
        <v>0</v>
      </c>
      <c r="C21" s="37">
        <f>C19+C15</f>
        <v>0</v>
      </c>
    </row>
    <row r="22" spans="1:4">
      <c r="A22" s="8"/>
      <c r="B22" s="14"/>
      <c r="C22" s="52"/>
    </row>
    <row r="23" spans="1:4">
      <c r="A23" s="10" t="s">
        <v>12</v>
      </c>
      <c r="B23" s="14"/>
      <c r="C23" s="52"/>
    </row>
    <row r="24" spans="1:4">
      <c r="A24" s="10" t="s">
        <v>53</v>
      </c>
      <c r="B24" s="14"/>
      <c r="C24" s="52"/>
    </row>
    <row r="25" spans="1:4">
      <c r="A25" s="11" t="s">
        <v>13</v>
      </c>
      <c r="B25" s="14"/>
      <c r="C25" s="52"/>
    </row>
    <row r="26" spans="1:4">
      <c r="A26" s="12" t="s">
        <v>54</v>
      </c>
      <c r="B26" s="45"/>
      <c r="C26" s="45"/>
    </row>
    <row r="27" spans="1:4">
      <c r="A27" s="12" t="s">
        <v>55</v>
      </c>
      <c r="B27" s="45"/>
      <c r="C27" s="45"/>
    </row>
    <row r="28" spans="1:4">
      <c r="A28" s="12" t="s">
        <v>29</v>
      </c>
      <c r="B28" s="45"/>
      <c r="C28" s="45"/>
    </row>
    <row r="29" spans="1:4">
      <c r="A29" s="12" t="s">
        <v>56</v>
      </c>
      <c r="B29" s="45"/>
      <c r="C29" s="45"/>
    </row>
    <row r="30" spans="1:4">
      <c r="A30" s="12" t="s">
        <v>30</v>
      </c>
      <c r="B30" s="45"/>
      <c r="C30" s="77"/>
      <c r="D30" s="34"/>
    </row>
    <row r="31" spans="1:4" ht="16" thickBot="1">
      <c r="A31" s="11" t="s">
        <v>14</v>
      </c>
      <c r="B31" s="35">
        <f>SUM(B26:B30)</f>
        <v>0</v>
      </c>
      <c r="C31" s="35">
        <f>SUM(C26:C30)</f>
        <v>0</v>
      </c>
    </row>
    <row r="32" spans="1:4" ht="16" thickTop="1">
      <c r="A32" s="8"/>
      <c r="B32" s="14"/>
      <c r="C32" s="52"/>
    </row>
    <row r="33" spans="1:4">
      <c r="A33" s="11" t="s">
        <v>15</v>
      </c>
      <c r="B33" s="14"/>
      <c r="C33" s="52"/>
    </row>
    <row r="34" spans="1:4">
      <c r="A34" s="12" t="s">
        <v>57</v>
      </c>
      <c r="B34" s="45"/>
      <c r="C34" s="77"/>
      <c r="D34" s="34"/>
    </row>
    <row r="35" spans="1:4">
      <c r="A35" s="12" t="s">
        <v>58</v>
      </c>
      <c r="B35" s="45"/>
      <c r="C35" s="77"/>
      <c r="D35" s="34"/>
    </row>
    <row r="36" spans="1:4">
      <c r="A36" s="12" t="s">
        <v>31</v>
      </c>
      <c r="B36" s="45"/>
      <c r="C36" s="77"/>
      <c r="D36" s="34"/>
    </row>
    <row r="37" spans="1:4" ht="16" thickBot="1">
      <c r="A37" s="11" t="s">
        <v>16</v>
      </c>
      <c r="B37" s="35">
        <f>SUM(B34:B36)</f>
        <v>0</v>
      </c>
      <c r="C37" s="35">
        <f>SUM(C34:C36)</f>
        <v>0</v>
      </c>
    </row>
    <row r="38" spans="1:4" ht="16" thickTop="1">
      <c r="A38" s="11"/>
      <c r="B38" s="14"/>
      <c r="C38" s="16"/>
    </row>
    <row r="39" spans="1:4" ht="16" thickBot="1">
      <c r="A39" s="36" t="s">
        <v>17</v>
      </c>
      <c r="B39" s="37">
        <f>B31+B37</f>
        <v>0</v>
      </c>
      <c r="C39" s="37">
        <f>C31+C37</f>
        <v>0</v>
      </c>
    </row>
    <row r="40" spans="1:4">
      <c r="A40" s="8"/>
      <c r="B40" s="14"/>
      <c r="C40" s="52"/>
    </row>
    <row r="41" spans="1:4">
      <c r="A41" s="10" t="s">
        <v>77</v>
      </c>
      <c r="B41" s="14"/>
      <c r="C41" s="52"/>
    </row>
    <row r="42" spans="1:4">
      <c r="A42" s="12" t="s">
        <v>78</v>
      </c>
      <c r="B42" s="45"/>
      <c r="C42" s="45"/>
    </row>
    <row r="43" spans="1:4">
      <c r="A43" s="12" t="s">
        <v>18</v>
      </c>
      <c r="B43" s="45"/>
      <c r="C43" s="77"/>
      <c r="D43" s="34"/>
    </row>
    <row r="44" spans="1:4">
      <c r="A44" s="12" t="s">
        <v>37</v>
      </c>
      <c r="B44" s="45"/>
      <c r="C44" s="77"/>
      <c r="D44" s="34"/>
    </row>
    <row r="45" spans="1:4">
      <c r="A45" s="12" t="s">
        <v>19</v>
      </c>
      <c r="B45" s="45"/>
      <c r="C45" s="77"/>
      <c r="D45" s="34"/>
    </row>
    <row r="46" spans="1:4" ht="16" thickBot="1">
      <c r="A46" s="11" t="s">
        <v>79</v>
      </c>
      <c r="B46" s="35">
        <f>SUM(B42:B45)</f>
        <v>0</v>
      </c>
      <c r="C46" s="35">
        <f>SUM(C42:C45)</f>
        <v>0</v>
      </c>
    </row>
    <row r="47" spans="1:4" ht="16" thickTop="1">
      <c r="A47" s="8"/>
      <c r="B47" s="14"/>
      <c r="C47" s="52"/>
    </row>
    <row r="48" spans="1:4" ht="16" thickBot="1">
      <c r="A48" s="36" t="s">
        <v>20</v>
      </c>
      <c r="B48" s="38">
        <f>B39+B46</f>
        <v>0</v>
      </c>
      <c r="C48" s="38">
        <f>C39+C46</f>
        <v>0</v>
      </c>
    </row>
    <row r="49" spans="1:3">
      <c r="A49" s="8"/>
      <c r="B49" s="52"/>
      <c r="C49" s="52"/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50"/>
  <sheetViews>
    <sheetView topLeftCell="A14" workbookViewId="0">
      <selection activeCell="A41" sqref="A41"/>
    </sheetView>
  </sheetViews>
  <sheetFormatPr baseColWidth="10" defaultColWidth="8.83203125" defaultRowHeight="15"/>
  <cols>
    <col min="1" max="1" width="57.33203125" customWidth="1"/>
    <col min="2" max="2" width="12.6640625" style="51" bestFit="1" customWidth="1"/>
    <col min="3" max="3" width="16.33203125" customWidth="1"/>
    <col min="4" max="4" width="15.1640625" bestFit="1" customWidth="1"/>
    <col min="8" max="8" width="10" bestFit="1" customWidth="1"/>
    <col min="18" max="18" width="10" bestFit="1" customWidth="1"/>
  </cols>
  <sheetData>
    <row r="1" spans="1:21" ht="16">
      <c r="A1" s="66"/>
      <c r="B1" s="53"/>
      <c r="C1" s="18"/>
      <c r="D1" s="18"/>
    </row>
    <row r="2" spans="1:21" ht="16">
      <c r="A2" s="39" t="s">
        <v>22</v>
      </c>
      <c r="B2" s="53"/>
      <c r="C2" s="18"/>
      <c r="D2" s="18"/>
    </row>
    <row r="3" spans="1:21">
      <c r="A3" s="24"/>
    </row>
    <row r="4" spans="1:21">
      <c r="A4" s="25" t="s">
        <v>5</v>
      </c>
    </row>
    <row r="5" spans="1:21">
      <c r="A5" s="22" t="s">
        <v>83</v>
      </c>
      <c r="B5" s="55"/>
      <c r="C5" s="17"/>
      <c r="D5" s="17"/>
    </row>
    <row r="6" spans="1:21">
      <c r="A6" s="23" t="s">
        <v>23</v>
      </c>
      <c r="B6" s="78"/>
    </row>
    <row r="7" spans="1:21">
      <c r="A7" s="8"/>
      <c r="B7" s="42">
        <v>2024</v>
      </c>
      <c r="C7" s="41"/>
      <c r="D7" s="2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>
      <c r="A8" s="8"/>
      <c r="B8" s="40" t="s">
        <v>32</v>
      </c>
      <c r="C8" s="31"/>
      <c r="D8" s="2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>
      <c r="A9" s="10" t="s">
        <v>45</v>
      </c>
      <c r="B9" s="56"/>
      <c r="C9" s="8"/>
      <c r="D9" s="3"/>
      <c r="F9" s="1"/>
      <c r="G9" s="1"/>
      <c r="I9" s="5"/>
      <c r="J9" s="5"/>
      <c r="K9" s="5"/>
      <c r="L9" s="5"/>
      <c r="M9" s="5"/>
      <c r="N9" s="1"/>
      <c r="O9" s="1"/>
      <c r="P9" s="1"/>
      <c r="Q9" s="1"/>
      <c r="S9" s="5"/>
      <c r="T9" s="5"/>
      <c r="U9" s="5"/>
    </row>
    <row r="10" spans="1:21">
      <c r="A10" s="44" t="s">
        <v>65</v>
      </c>
      <c r="B10" s="60"/>
      <c r="C10" s="26"/>
      <c r="D10" s="3"/>
      <c r="F10" s="1"/>
      <c r="G10" s="1"/>
      <c r="I10" s="1"/>
      <c r="J10" s="1"/>
      <c r="K10" s="1"/>
      <c r="L10" s="1"/>
      <c r="M10" s="1"/>
      <c r="N10" s="1"/>
      <c r="O10" s="1"/>
      <c r="P10" s="1"/>
      <c r="Q10" s="1"/>
      <c r="S10" s="1"/>
      <c r="T10" s="1"/>
      <c r="U10" s="1"/>
    </row>
    <row r="11" spans="1:21">
      <c r="A11" s="33" t="s">
        <v>66</v>
      </c>
      <c r="B11" s="58"/>
      <c r="C11" s="27"/>
      <c r="D11" s="3"/>
      <c r="F11" s="6"/>
      <c r="G11" s="6"/>
      <c r="I11" s="7"/>
      <c r="J11" s="7"/>
      <c r="K11" s="7"/>
      <c r="L11" s="7"/>
      <c r="M11" s="7"/>
      <c r="N11" s="1"/>
      <c r="O11" s="1"/>
      <c r="P11" s="1"/>
      <c r="Q11" s="1"/>
      <c r="S11" s="7"/>
      <c r="T11" s="7"/>
      <c r="U11" s="7"/>
    </row>
    <row r="12" spans="1:21">
      <c r="A12" s="12" t="s">
        <v>25</v>
      </c>
      <c r="B12" s="57"/>
      <c r="C12" s="28"/>
      <c r="D12" s="3"/>
      <c r="F12" s="1"/>
      <c r="G12" s="1"/>
      <c r="I12" s="7"/>
      <c r="J12" s="7"/>
      <c r="K12" s="7"/>
      <c r="L12" s="7"/>
      <c r="M12" s="7"/>
      <c r="N12" s="1"/>
      <c r="O12" s="1"/>
      <c r="P12" s="1"/>
      <c r="Q12" s="1"/>
      <c r="S12" s="1"/>
      <c r="T12" s="1"/>
      <c r="U12" s="1"/>
    </row>
    <row r="13" spans="1:21">
      <c r="A13" s="43" t="s">
        <v>33</v>
      </c>
      <c r="B13" s="57"/>
      <c r="C13" s="26"/>
      <c r="D13" s="3"/>
      <c r="F13" s="4"/>
      <c r="G13" s="4"/>
      <c r="I13" s="7"/>
      <c r="J13" s="7"/>
      <c r="K13" s="7"/>
      <c r="L13" s="7"/>
      <c r="M13" s="7"/>
      <c r="N13" s="1"/>
      <c r="O13" s="1"/>
      <c r="P13" s="1"/>
      <c r="Q13" s="1"/>
      <c r="S13" s="7"/>
      <c r="T13" s="7"/>
      <c r="U13" s="7"/>
    </row>
    <row r="14" spans="1:21">
      <c r="A14" s="12" t="s">
        <v>39</v>
      </c>
      <c r="B14" s="57"/>
      <c r="C14" s="26"/>
      <c r="D14" s="3"/>
      <c r="F14" s="6"/>
      <c r="G14" s="6"/>
      <c r="I14" s="5"/>
      <c r="J14" s="5"/>
      <c r="K14" s="5"/>
      <c r="L14" s="5"/>
      <c r="M14" s="5"/>
      <c r="N14" s="1"/>
      <c r="O14" s="1"/>
      <c r="P14" s="1"/>
      <c r="Q14" s="1"/>
      <c r="S14" s="7"/>
      <c r="T14" s="7"/>
      <c r="U14" s="7"/>
    </row>
    <row r="15" spans="1:21">
      <c r="A15" s="12"/>
      <c r="B15" s="59"/>
      <c r="C15" s="28"/>
      <c r="D15" s="3"/>
      <c r="F15" s="1"/>
      <c r="G15" s="1"/>
      <c r="I15" s="7"/>
      <c r="J15" s="7"/>
      <c r="K15" s="7"/>
      <c r="L15" s="7"/>
      <c r="M15" s="7"/>
      <c r="N15" s="1"/>
      <c r="O15" s="1"/>
      <c r="P15" s="1"/>
      <c r="Q15" s="1"/>
      <c r="S15" s="7"/>
      <c r="T15" s="7"/>
      <c r="U15" s="7"/>
    </row>
    <row r="16" spans="1:21" ht="16" thickBot="1">
      <c r="A16" s="36" t="s">
        <v>34</v>
      </c>
      <c r="B16" s="54">
        <f>B10+B12+B13+B14</f>
        <v>0</v>
      </c>
      <c r="C16" s="28"/>
      <c r="D16" s="3"/>
      <c r="F16" s="1"/>
      <c r="G16" s="1"/>
      <c r="I16" s="7"/>
      <c r="J16" s="7"/>
      <c r="K16" s="7"/>
      <c r="L16" s="7"/>
      <c r="M16" s="7"/>
      <c r="N16" s="1"/>
      <c r="O16" s="1"/>
      <c r="P16" s="1"/>
      <c r="Q16" s="1"/>
      <c r="S16" s="7"/>
      <c r="T16" s="7"/>
      <c r="U16" s="7"/>
    </row>
    <row r="17" spans="1:21" ht="16" thickTop="1">
      <c r="A17" s="8"/>
      <c r="B17" s="56"/>
      <c r="C17" s="26"/>
      <c r="D17" s="3"/>
      <c r="F17" s="1"/>
      <c r="G17" s="1"/>
      <c r="I17" s="5"/>
      <c r="J17" s="5"/>
      <c r="K17" s="5"/>
      <c r="L17" s="5"/>
      <c r="M17" s="5"/>
      <c r="N17" s="1"/>
      <c r="O17" s="1"/>
      <c r="P17" s="1"/>
      <c r="Q17" s="1"/>
      <c r="S17" s="7"/>
      <c r="T17" s="7"/>
      <c r="U17" s="7"/>
    </row>
    <row r="18" spans="1:21">
      <c r="A18" s="11" t="s">
        <v>35</v>
      </c>
      <c r="B18" s="56"/>
      <c r="C18" s="29"/>
      <c r="D18" s="3"/>
      <c r="F18" s="1"/>
      <c r="G18" s="1"/>
      <c r="I18" s="7"/>
      <c r="J18" s="7"/>
      <c r="K18" s="7"/>
      <c r="L18" s="7"/>
      <c r="M18" s="7"/>
      <c r="N18" s="1"/>
      <c r="O18" s="1"/>
      <c r="P18" s="1"/>
      <c r="Q18" s="1"/>
      <c r="S18" s="4"/>
      <c r="T18" s="4"/>
      <c r="U18" s="4"/>
    </row>
    <row r="19" spans="1:21">
      <c r="A19" s="12" t="s">
        <v>67</v>
      </c>
      <c r="B19" s="60"/>
      <c r="C19" s="26"/>
      <c r="D19" s="3"/>
      <c r="F19" s="1"/>
      <c r="G19" s="1"/>
      <c r="I19" s="5"/>
      <c r="J19" s="5"/>
      <c r="K19" s="5"/>
      <c r="L19" s="5"/>
      <c r="M19" s="5"/>
      <c r="N19" s="1"/>
      <c r="O19" s="1"/>
      <c r="P19" s="1"/>
      <c r="Q19" s="1"/>
      <c r="S19" s="5"/>
      <c r="T19" s="5"/>
      <c r="U19" s="5"/>
    </row>
    <row r="20" spans="1:21">
      <c r="A20" s="12" t="s">
        <v>68</v>
      </c>
      <c r="B20" s="60"/>
      <c r="C20" s="26"/>
      <c r="D20" s="3"/>
      <c r="F20" s="1"/>
      <c r="G20" s="1"/>
      <c r="I20" s="5"/>
      <c r="J20" s="5"/>
      <c r="K20" s="5"/>
      <c r="L20" s="5"/>
      <c r="M20" s="5"/>
      <c r="N20" s="1"/>
      <c r="O20" s="1"/>
      <c r="P20" s="1"/>
      <c r="Q20" s="1"/>
      <c r="S20" s="5"/>
      <c r="T20" s="5"/>
      <c r="U20" s="5"/>
    </row>
    <row r="21" spans="1:21">
      <c r="A21" s="12" t="s">
        <v>52</v>
      </c>
      <c r="B21" s="60"/>
      <c r="C21" s="26"/>
      <c r="D21" s="3"/>
      <c r="F21" s="1"/>
      <c r="G21" s="1"/>
      <c r="I21" s="5"/>
      <c r="J21" s="5"/>
      <c r="K21" s="5"/>
      <c r="L21" s="5"/>
      <c r="M21" s="5"/>
      <c r="N21" s="1"/>
      <c r="O21" s="1"/>
      <c r="P21" s="1"/>
      <c r="Q21" s="1"/>
      <c r="S21" s="7"/>
      <c r="T21" s="7"/>
      <c r="U21" s="7"/>
    </row>
    <row r="22" spans="1:21">
      <c r="A22" s="12" t="s">
        <v>27</v>
      </c>
      <c r="B22" s="60"/>
      <c r="C22" s="26"/>
      <c r="D22" s="3"/>
      <c r="F22" s="1"/>
      <c r="G22" s="1"/>
      <c r="I22" s="5"/>
      <c r="J22" s="5"/>
      <c r="K22" s="5"/>
      <c r="L22" s="5"/>
      <c r="M22" s="5"/>
      <c r="N22" s="1"/>
      <c r="O22" s="1"/>
      <c r="P22" s="1"/>
      <c r="Q22" s="1"/>
      <c r="S22" s="7"/>
      <c r="T22" s="7"/>
      <c r="U22" s="7"/>
    </row>
    <row r="23" spans="1:21">
      <c r="A23" s="12" t="s">
        <v>55</v>
      </c>
      <c r="B23" s="60"/>
      <c r="C23" s="26"/>
      <c r="D23" s="3"/>
      <c r="F23" s="4"/>
      <c r="G23" s="4"/>
      <c r="I23" s="5"/>
      <c r="J23" s="5"/>
      <c r="K23" s="5"/>
      <c r="L23" s="5"/>
      <c r="M23" s="5"/>
      <c r="N23" s="1"/>
      <c r="O23" s="1"/>
      <c r="P23" s="1"/>
      <c r="Q23" s="1"/>
      <c r="S23" s="5"/>
      <c r="T23" s="5"/>
      <c r="U23" s="5"/>
    </row>
    <row r="24" spans="1:21">
      <c r="A24" s="12" t="s">
        <v>69</v>
      </c>
      <c r="B24" s="60"/>
      <c r="C24" s="26"/>
      <c r="D24" s="3"/>
      <c r="F24" s="1"/>
      <c r="G24" s="1"/>
      <c r="I24" s="5"/>
      <c r="J24" s="5"/>
      <c r="K24" s="5"/>
      <c r="L24" s="5"/>
      <c r="M24" s="5"/>
      <c r="N24" s="1"/>
      <c r="O24" s="1"/>
      <c r="P24" s="1"/>
      <c r="Q24" s="1"/>
      <c r="S24" s="5"/>
      <c r="T24" s="5"/>
      <c r="U24" s="5"/>
    </row>
    <row r="25" spans="1:21">
      <c r="A25" s="12" t="s">
        <v>29</v>
      </c>
      <c r="B25" s="60"/>
      <c r="C25" s="26"/>
      <c r="D25" s="3"/>
      <c r="F25" s="6"/>
      <c r="G25" s="6"/>
      <c r="I25" s="5"/>
      <c r="J25" s="5"/>
      <c r="K25" s="5"/>
      <c r="L25" s="5"/>
      <c r="M25" s="5"/>
      <c r="N25" s="1"/>
      <c r="O25" s="1"/>
      <c r="P25" s="1"/>
      <c r="Q25" s="1"/>
      <c r="S25" s="1"/>
      <c r="T25" s="1"/>
      <c r="U25" s="1"/>
    </row>
    <row r="26" spans="1:21">
      <c r="A26" s="12" t="s">
        <v>40</v>
      </c>
      <c r="B26" s="60"/>
      <c r="C26" s="28"/>
      <c r="D26" s="3"/>
      <c r="F26" s="6"/>
      <c r="G26" s="6"/>
      <c r="I26" s="5"/>
      <c r="J26" s="5"/>
      <c r="K26" s="5"/>
      <c r="L26" s="5"/>
      <c r="M26" s="5"/>
      <c r="N26" s="1"/>
      <c r="O26" s="1"/>
      <c r="P26" s="1"/>
      <c r="Q26" s="1"/>
      <c r="S26" s="1"/>
      <c r="T26" s="1"/>
      <c r="U26" s="1"/>
    </row>
    <row r="27" spans="1:21">
      <c r="A27" s="12" t="s">
        <v>41</v>
      </c>
      <c r="B27" s="60"/>
      <c r="C27" s="28"/>
      <c r="D27" s="3"/>
      <c r="F27" s="1"/>
      <c r="G27" s="1"/>
      <c r="I27" s="5"/>
      <c r="J27" s="5"/>
      <c r="K27" s="5"/>
      <c r="L27" s="5"/>
      <c r="M27" s="5"/>
      <c r="N27" s="1"/>
      <c r="O27" s="1"/>
      <c r="P27" s="1"/>
      <c r="Q27" s="1"/>
      <c r="S27" s="7"/>
      <c r="T27" s="7"/>
      <c r="U27" s="7"/>
    </row>
    <row r="28" spans="1:21">
      <c r="A28" s="12"/>
      <c r="B28" s="56"/>
      <c r="C28" s="28"/>
      <c r="D28" s="3"/>
      <c r="F28" s="1"/>
      <c r="G28" s="1"/>
      <c r="I28" s="5"/>
      <c r="J28" s="5"/>
      <c r="K28" s="5"/>
      <c r="L28" s="5"/>
      <c r="M28" s="5"/>
      <c r="N28" s="1"/>
      <c r="O28" s="1"/>
      <c r="P28" s="1"/>
      <c r="Q28" s="1"/>
      <c r="S28" s="7"/>
      <c r="T28" s="7"/>
      <c r="U28" s="7"/>
    </row>
    <row r="29" spans="1:21">
      <c r="A29" s="11" t="s">
        <v>70</v>
      </c>
      <c r="B29" s="61">
        <f>B16+SUM(B19:B27)</f>
        <v>0</v>
      </c>
      <c r="C29" s="28"/>
      <c r="D29" s="3"/>
      <c r="F29" s="1"/>
      <c r="G29" s="1"/>
      <c r="I29" s="1"/>
      <c r="J29" s="1"/>
      <c r="K29" s="1"/>
      <c r="L29" s="1"/>
      <c r="M29" s="1"/>
      <c r="N29" s="1"/>
      <c r="O29" s="1"/>
      <c r="P29" s="1"/>
      <c r="Q29" s="1"/>
      <c r="S29" s="1"/>
      <c r="T29" s="1"/>
      <c r="U29" s="1"/>
    </row>
    <row r="30" spans="1:21">
      <c r="A30" s="11"/>
      <c r="B30" s="67"/>
      <c r="C30" s="28"/>
      <c r="D30" s="3"/>
      <c r="F30" s="1"/>
      <c r="G30" s="1"/>
      <c r="I30" s="1"/>
      <c r="J30" s="1"/>
      <c r="K30" s="1"/>
      <c r="L30" s="1"/>
      <c r="M30" s="1"/>
      <c r="N30" s="1"/>
      <c r="O30" s="1"/>
      <c r="P30" s="1"/>
      <c r="Q30" s="1"/>
      <c r="S30" s="1"/>
      <c r="T30" s="1"/>
      <c r="U30" s="1"/>
    </row>
    <row r="31" spans="1:21">
      <c r="A31" s="32"/>
      <c r="B31" s="62"/>
      <c r="C31" s="28"/>
      <c r="D31" s="3"/>
      <c r="F31" s="1"/>
      <c r="G31" s="1"/>
      <c r="I31" s="1"/>
      <c r="J31" s="1"/>
      <c r="K31" s="1"/>
      <c r="L31" s="1"/>
      <c r="M31" s="1"/>
      <c r="N31" s="1"/>
      <c r="O31" s="1"/>
      <c r="P31" s="1"/>
      <c r="Q31" s="1"/>
      <c r="S31" s="1"/>
      <c r="T31" s="1"/>
      <c r="U31" s="1"/>
    </row>
    <row r="32" spans="1:21">
      <c r="A32" s="10" t="s">
        <v>46</v>
      </c>
      <c r="B32" s="56"/>
      <c r="C32" s="27"/>
      <c r="D32" s="3"/>
      <c r="F32" s="6"/>
      <c r="G32" s="6"/>
      <c r="I32" s="5"/>
      <c r="J32" s="5"/>
      <c r="K32" s="5"/>
      <c r="L32" s="5"/>
      <c r="M32" s="5"/>
      <c r="N32" s="1"/>
      <c r="O32" s="1"/>
      <c r="P32" s="1"/>
      <c r="Q32" s="1"/>
      <c r="S32" s="4"/>
      <c r="T32" s="4"/>
      <c r="U32" s="4"/>
    </row>
    <row r="33" spans="1:21">
      <c r="A33" s="12" t="s">
        <v>42</v>
      </c>
      <c r="B33" s="60"/>
      <c r="C33" s="26"/>
      <c r="D33" s="3"/>
      <c r="F33" s="6"/>
      <c r="G33" s="6"/>
      <c r="I33" s="5"/>
      <c r="J33" s="5"/>
      <c r="K33" s="5"/>
      <c r="L33" s="5"/>
      <c r="M33" s="5"/>
      <c r="N33" s="1"/>
      <c r="O33" s="1"/>
      <c r="P33" s="1"/>
      <c r="Q33" s="1"/>
      <c r="S33" s="4"/>
      <c r="T33" s="4"/>
      <c r="U33" s="4"/>
    </row>
    <row r="34" spans="1:21">
      <c r="A34" s="12" t="s">
        <v>43</v>
      </c>
      <c r="B34" s="60"/>
      <c r="C34" s="26"/>
      <c r="D34" s="3"/>
      <c r="F34" s="1"/>
      <c r="G34" s="1"/>
      <c r="I34" s="5"/>
      <c r="J34" s="5"/>
      <c r="K34" s="5"/>
      <c r="L34" s="5"/>
      <c r="M34" s="5"/>
      <c r="N34" s="1"/>
      <c r="O34" s="1"/>
      <c r="P34" s="1"/>
      <c r="Q34" s="1"/>
      <c r="S34" s="5"/>
      <c r="T34" s="5"/>
      <c r="U34" s="5"/>
    </row>
    <row r="35" spans="1:21">
      <c r="A35" s="11" t="s">
        <v>71</v>
      </c>
      <c r="B35" s="61">
        <f>B34+B33</f>
        <v>0</v>
      </c>
      <c r="C35" s="26"/>
      <c r="D35" s="3"/>
      <c r="F35" s="1"/>
      <c r="G35" s="1"/>
      <c r="I35" s="5"/>
      <c r="J35" s="5"/>
      <c r="K35" s="5"/>
      <c r="L35" s="5"/>
      <c r="M35" s="5"/>
      <c r="N35" s="1"/>
      <c r="O35" s="1"/>
      <c r="P35" s="1"/>
      <c r="Q35" s="1"/>
      <c r="S35" s="5"/>
      <c r="T35" s="5"/>
      <c r="U35" s="5"/>
    </row>
    <row r="36" spans="1:21">
      <c r="A36" s="11"/>
      <c r="B36" s="67"/>
      <c r="C36" s="26"/>
      <c r="D36" s="3"/>
      <c r="F36" s="1"/>
      <c r="G36" s="1"/>
      <c r="I36" s="5"/>
      <c r="J36" s="5"/>
      <c r="K36" s="5"/>
      <c r="L36" s="5"/>
      <c r="M36" s="5"/>
      <c r="N36" s="1"/>
      <c r="O36" s="1"/>
      <c r="P36" s="1"/>
      <c r="Q36" s="1"/>
      <c r="S36" s="5"/>
      <c r="T36" s="5"/>
      <c r="U36" s="5"/>
    </row>
    <row r="37" spans="1:21">
      <c r="A37" s="11"/>
      <c r="B37" s="60"/>
      <c r="C37" s="26"/>
      <c r="D37" s="3"/>
      <c r="F37" s="1"/>
      <c r="G37" s="1"/>
      <c r="I37" s="1"/>
      <c r="J37" s="1"/>
      <c r="K37" s="1"/>
      <c r="L37" s="1"/>
      <c r="M37" s="1"/>
      <c r="N37" s="1"/>
      <c r="O37" s="1"/>
      <c r="P37" s="1"/>
      <c r="Q37" s="1"/>
      <c r="S37" s="1"/>
      <c r="T37" s="1"/>
      <c r="U37" s="1"/>
    </row>
    <row r="38" spans="1:21">
      <c r="A38" s="10" t="s">
        <v>44</v>
      </c>
      <c r="B38" s="60"/>
      <c r="C38" s="27"/>
      <c r="D38" s="3"/>
      <c r="F38" s="1"/>
      <c r="G38" s="1"/>
      <c r="I38" s="7"/>
      <c r="J38" s="7"/>
      <c r="K38" s="7"/>
      <c r="L38" s="7"/>
      <c r="M38" s="7"/>
      <c r="N38" s="1"/>
      <c r="O38" s="1"/>
      <c r="P38" s="1"/>
      <c r="Q38" s="1"/>
      <c r="S38" s="7"/>
      <c r="T38" s="7"/>
      <c r="U38" s="7"/>
    </row>
    <row r="39" spans="1:21">
      <c r="A39" s="12" t="s">
        <v>47</v>
      </c>
      <c r="B39" s="60"/>
      <c r="C39" s="27"/>
      <c r="D39" s="3"/>
      <c r="F39" s="1"/>
      <c r="G39" s="1"/>
      <c r="I39" s="7"/>
      <c r="J39" s="7"/>
      <c r="K39" s="7"/>
      <c r="L39" s="7"/>
      <c r="M39" s="7"/>
      <c r="N39" s="1"/>
      <c r="O39" s="1"/>
      <c r="P39" s="1"/>
      <c r="Q39" s="1"/>
      <c r="S39" s="7"/>
      <c r="T39" s="7"/>
      <c r="U39" s="7"/>
    </row>
    <row r="40" spans="1:21">
      <c r="A40" s="12"/>
      <c r="B40" s="60"/>
      <c r="C40" s="28"/>
      <c r="D40" s="3"/>
      <c r="F40" s="1"/>
      <c r="G40" s="1"/>
      <c r="I40" s="7"/>
      <c r="J40" s="7"/>
      <c r="K40" s="7"/>
      <c r="L40" s="7"/>
      <c r="M40" s="7"/>
      <c r="N40" s="1"/>
      <c r="O40" s="1"/>
      <c r="P40" s="1"/>
      <c r="Q40" s="1"/>
      <c r="S40" s="7"/>
      <c r="T40" s="7"/>
      <c r="U40" s="7"/>
    </row>
    <row r="41" spans="1:21">
      <c r="A41" s="11" t="s">
        <v>72</v>
      </c>
      <c r="B41" s="61">
        <f>B39+B40</f>
        <v>0</v>
      </c>
      <c r="C41" s="28"/>
      <c r="D41" s="3"/>
      <c r="F41" s="1"/>
      <c r="G41" s="1"/>
      <c r="I41" s="7"/>
      <c r="J41" s="7"/>
      <c r="K41" s="7"/>
      <c r="L41" s="7"/>
      <c r="M41" s="7"/>
      <c r="N41" s="1"/>
      <c r="O41" s="1"/>
      <c r="P41" s="1"/>
      <c r="Q41" s="1"/>
      <c r="S41" s="7"/>
      <c r="T41" s="7"/>
      <c r="U41" s="7"/>
    </row>
    <row r="42" spans="1:21">
      <c r="A42" s="11"/>
      <c r="B42" s="60"/>
      <c r="C42" s="26"/>
      <c r="D42" s="3"/>
      <c r="F42" s="1"/>
      <c r="G42" s="1"/>
      <c r="I42" s="7"/>
      <c r="J42" s="7"/>
      <c r="K42" s="7"/>
      <c r="L42" s="7"/>
      <c r="M42" s="7"/>
      <c r="N42" s="1"/>
      <c r="O42" s="1"/>
      <c r="P42" s="1"/>
      <c r="Q42" s="1"/>
      <c r="S42" s="7"/>
      <c r="T42" s="7"/>
      <c r="U42" s="7"/>
    </row>
    <row r="43" spans="1:21">
      <c r="A43" s="11" t="s">
        <v>73</v>
      </c>
      <c r="B43" s="67">
        <f>B29+B35+B41</f>
        <v>0</v>
      </c>
      <c r="C43" s="26"/>
      <c r="D43" s="3"/>
      <c r="F43" s="1"/>
      <c r="G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11" t="s">
        <v>48</v>
      </c>
      <c r="B44" s="67"/>
      <c r="C44" s="26"/>
      <c r="D44" s="3"/>
      <c r="F44" s="1"/>
      <c r="G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>
      <c r="A45" s="12"/>
      <c r="B45" s="60"/>
      <c r="C45" s="26"/>
      <c r="D45" s="3"/>
      <c r="F45" s="1"/>
      <c r="G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6" thickBot="1">
      <c r="A46" s="36" t="s">
        <v>49</v>
      </c>
      <c r="B46" s="63">
        <f>B43+B44</f>
        <v>0</v>
      </c>
      <c r="C46" s="26"/>
      <c r="D46" s="3"/>
      <c r="F46" s="6"/>
      <c r="G46" s="6"/>
      <c r="I46" s="7"/>
      <c r="J46" s="7"/>
      <c r="K46" s="7"/>
      <c r="L46" s="7"/>
      <c r="M46" s="7"/>
      <c r="N46" s="1"/>
      <c r="O46" s="1"/>
      <c r="P46" s="1"/>
      <c r="Q46" s="1"/>
      <c r="R46" s="1"/>
      <c r="S46" s="1"/>
      <c r="T46" s="1"/>
      <c r="U46" s="1"/>
    </row>
    <row r="47" spans="1:21" ht="16" thickTop="1">
      <c r="A47" s="32"/>
      <c r="B47" s="60"/>
      <c r="C47" s="21"/>
    </row>
    <row r="48" spans="1:21">
      <c r="A48" s="11" t="s">
        <v>74</v>
      </c>
    </row>
    <row r="49" spans="1:2">
      <c r="A49" t="s">
        <v>37</v>
      </c>
      <c r="B49" s="60"/>
    </row>
    <row r="50" spans="1:2">
      <c r="A50" t="s">
        <v>75</v>
      </c>
      <c r="B50" s="60"/>
    </row>
  </sheetData>
  <pageMargins left="0.7" right="0.7" top="0.75" bottom="0.75" header="0.3" footer="0.3"/>
  <pageSetup scale="82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26</vt:i4>
      </vt:variant>
    </vt:vector>
  </HeadingPairs>
  <TitlesOfParts>
    <vt:vector size="31" baseType="lpstr">
      <vt:lpstr>TB</vt:lpstr>
      <vt:lpstr>Statement of Income</vt:lpstr>
      <vt:lpstr>Statement of Changes in Partner</vt:lpstr>
      <vt:lpstr>BS</vt:lpstr>
      <vt:lpstr>Statement of Cash Flows </vt:lpstr>
      <vt:lpstr>BS!OLE_LINK13</vt:lpstr>
      <vt:lpstr>BS!OLE_LINK14</vt:lpstr>
      <vt:lpstr>BS!OLE_LINK15</vt:lpstr>
      <vt:lpstr>BS!OLE_LINK24</vt:lpstr>
      <vt:lpstr>BS!OLE_LINK26</vt:lpstr>
      <vt:lpstr>BS!OLE_LINK27</vt:lpstr>
      <vt:lpstr>BS!OLE_LINK28</vt:lpstr>
      <vt:lpstr>BS!OLE_LINK29</vt:lpstr>
      <vt:lpstr>BS!OLE_LINK30</vt:lpstr>
      <vt:lpstr>BS!OLE_LINK32</vt:lpstr>
      <vt:lpstr>BS!OLE_LINK33</vt:lpstr>
      <vt:lpstr>BS!OLE_LINK34</vt:lpstr>
      <vt:lpstr>BS!OLE_LINK35</vt:lpstr>
      <vt:lpstr>BS!OLE_LINK4</vt:lpstr>
      <vt:lpstr>BS!OLE_LINK42</vt:lpstr>
      <vt:lpstr>BS!OLE_LINK43</vt:lpstr>
      <vt:lpstr>BS!OLE_LINK44</vt:lpstr>
      <vt:lpstr>BS!OLE_LINK45</vt:lpstr>
      <vt:lpstr>BS!OLE_LINK48</vt:lpstr>
      <vt:lpstr>BS!OLE_LINK50</vt:lpstr>
      <vt:lpstr>'Statement of Income'!OLE_LINK59</vt:lpstr>
      <vt:lpstr>BS!OLE_LINK6</vt:lpstr>
      <vt:lpstr>'Statement of Income'!OLE_LINK64</vt:lpstr>
      <vt:lpstr>BS!OLE_LINK7</vt:lpstr>
      <vt:lpstr>BS!OLE_LINK8</vt:lpstr>
      <vt:lpstr>BS!OLE_LINK9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2025-05-28T13:54:45Z</dcterms:modified>
</cp:coreProperties>
</file>